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entral-bank.org.tt\cbtt\Data\Supervision\Actuarial\Projects\Insurance Act 2018\Guidelines\AA's Report\Long-Term Insurance Business\LT Schedules\Released versions\"/>
    </mc:Choice>
  </mc:AlternateContent>
  <bookViews>
    <workbookView xWindow="0" yWindow="0" windowWidth="19200" windowHeight="6470" tabRatio="897"/>
  </bookViews>
  <sheets>
    <sheet name="Cover" sheetId="18" r:id="rId1"/>
    <sheet name="ToC" sheetId="19" r:id="rId2"/>
    <sheet name="2.1 Summ of Pol Liabilities" sheetId="2" r:id="rId3"/>
    <sheet name="2.2 Summ Other Act Liabilities" sheetId="4" r:id="rId4"/>
    <sheet name="2.3.a Summ PfADs-Type" sheetId="10" r:id="rId5"/>
    <sheet name="2.3.b Summ PfADs-Yr" sheetId="5" r:id="rId6"/>
    <sheet name="2.4.a Summ Chges Pol Liab-Yr" sheetId="1" r:id="rId7"/>
    <sheet name="2.4.b Summ Chges Other Liab-Yr" sheetId="12" r:id="rId8"/>
    <sheet name="2.5 Summ Mvmt Ins Funds " sheetId="11" r:id="rId9"/>
    <sheet name="2.6 Reconciliation" sheetId="31" r:id="rId10"/>
    <sheet name="3.1 Asset Segment" sheetId="9" r:id="rId11"/>
    <sheet name="3.2 Details Prod lines" sheetId="6" r:id="rId12"/>
    <sheet name="6. Participating Policies" sheetId="13" r:id="rId13"/>
    <sheet name="7. Product Mapping" sheetId="22" r:id="rId14"/>
    <sheet name="NOTES 1" sheetId="23" r:id="rId15"/>
    <sheet name="NOTES 2" sheetId="24" r:id="rId16"/>
    <sheet name="NOTES 3" sheetId="25" r:id="rId17"/>
    <sheet name="NOTES 4" sheetId="26" r:id="rId18"/>
    <sheet name="NOTES 5" sheetId="27" r:id="rId19"/>
  </sheets>
  <externalReferences>
    <externalReference r:id="rId20"/>
  </externalReferences>
  <definedNames>
    <definedName name="_Fill" localSheetId="13" hidden="1">#REF!</definedName>
    <definedName name="_Fill" localSheetId="0" hidden="1">#REF!</definedName>
    <definedName name="_Fill" localSheetId="15" hidden="1">#REF!</definedName>
    <definedName name="_Fill" localSheetId="16" hidden="1">#REF!</definedName>
    <definedName name="_Fill" localSheetId="17" hidden="1">#REF!</definedName>
    <definedName name="_Fill" localSheetId="18" hidden="1">#REF!</definedName>
    <definedName name="_Fill" localSheetId="1" hidden="1">#REF!</definedName>
    <definedName name="_Fill" hidden="1">#REF!</definedName>
    <definedName name="_Key1" localSheetId="13" hidden="1">#REF!</definedName>
    <definedName name="_Key1" localSheetId="0"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 hidden="1">#REF!</definedName>
    <definedName name="_Key1" hidden="1">#REF!</definedName>
    <definedName name="_keys" localSheetId="13" hidden="1">#REF!</definedName>
    <definedName name="_keys" localSheetId="0" hidden="1">#REF!</definedName>
    <definedName name="_keys" localSheetId="15" hidden="1">#REF!</definedName>
    <definedName name="_keys" localSheetId="16" hidden="1">#REF!</definedName>
    <definedName name="_keys" localSheetId="17" hidden="1">#REF!</definedName>
    <definedName name="_keys" localSheetId="18" hidden="1">#REF!</definedName>
    <definedName name="_keys" localSheetId="1" hidden="1">#REF!</definedName>
    <definedName name="_keys" hidden="1">#REF!</definedName>
    <definedName name="_Order1" hidden="1">255</definedName>
    <definedName name="_Order2" hidden="1">0</definedName>
    <definedName name="_Parse_In" localSheetId="13" hidden="1">#REF!</definedName>
    <definedName name="_Parse_In" localSheetId="0" hidden="1">#REF!</definedName>
    <definedName name="_Parse_In" localSheetId="15" hidden="1">#REF!</definedName>
    <definedName name="_Parse_In" localSheetId="16" hidden="1">#REF!</definedName>
    <definedName name="_Parse_In" localSheetId="17" hidden="1">#REF!</definedName>
    <definedName name="_Parse_In" localSheetId="18" hidden="1">#REF!</definedName>
    <definedName name="_Parse_In" localSheetId="1" hidden="1">#REF!</definedName>
    <definedName name="_Parse_In" hidden="1">#REF!</definedName>
    <definedName name="_Sort" localSheetId="13" hidden="1">#REF!</definedName>
    <definedName name="_Sort" localSheetId="0"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 hidden="1">#REF!</definedName>
    <definedName name="_Sort" hidden="1">#REF!</definedName>
    <definedName name="f" localSheetId="13" hidden="1">#REF!</definedName>
    <definedName name="f" localSheetId="0" hidden="1">#REF!</definedName>
    <definedName name="f" localSheetId="15" hidden="1">#REF!</definedName>
    <definedName name="f" localSheetId="16" hidden="1">#REF!</definedName>
    <definedName name="f" localSheetId="17" hidden="1">#REF!</definedName>
    <definedName name="f" localSheetId="18" hidden="1">#REF!</definedName>
    <definedName name="f" localSheetId="1" hidden="1">#REF!</definedName>
    <definedName name="f" hidden="1">#REF!</definedName>
    <definedName name="fffff" localSheetId="13" hidden="1">#REF!</definedName>
    <definedName name="fffff" localSheetId="0" hidden="1">#REF!</definedName>
    <definedName name="fffff" localSheetId="15" hidden="1">#REF!</definedName>
    <definedName name="fffff" localSheetId="16" hidden="1">#REF!</definedName>
    <definedName name="fffff" localSheetId="17" hidden="1">#REF!</definedName>
    <definedName name="fffff" localSheetId="18" hidden="1">#REF!</definedName>
    <definedName name="fffff" localSheetId="1" hidden="1">#REF!</definedName>
    <definedName name="fffff" hidden="1">#REF!</definedName>
    <definedName name="_xlnm.Print_Area" localSheetId="2">'2.1 Summ of Pol Liabilities'!$A$1:$AC$156</definedName>
    <definedName name="_xlnm.Print_Area" localSheetId="3">'2.2 Summ Other Act Liabilities'!$A$1:$K$39</definedName>
    <definedName name="_xlnm.Print_Area" localSheetId="4">'2.3.a Summ PfADs-Type'!$A$1:$AX$22</definedName>
    <definedName name="_xlnm.Print_Area" localSheetId="5">'2.3.b Summ PfADs-Yr'!$A$1:$AC$23</definedName>
    <definedName name="_xlnm.Print_Area" localSheetId="6">'2.4.a Summ Chges Pol Liab-Yr'!$A$1:$P$98</definedName>
    <definedName name="_xlnm.Print_Area" localSheetId="7">'2.4.b Summ Chges Other Liab-Yr'!$A$1:$P$39</definedName>
    <definedName name="_xlnm.Print_Area" localSheetId="8">'2.5 Summ Mvmt Ins Funds '!$A$1:$AR$54</definedName>
    <definedName name="_xlnm.Print_Area" localSheetId="9">'2.6 Reconciliation'!$A$1:$J$30</definedName>
    <definedName name="_xlnm.Print_Area" localSheetId="10">'3.1 Asset Segment'!$A$2:$AF$55</definedName>
    <definedName name="_xlnm.Print_Area" localSheetId="11">'3.2 Details Prod lines'!$A$1:$AF$155</definedName>
    <definedName name="_xlnm.Print_Area" localSheetId="12">'6. Participating Policies'!$A:$D</definedName>
    <definedName name="_xlnm.Print_Area" localSheetId="13">'7. Product Mapping'!$A$1:$D$208</definedName>
    <definedName name="_xlnm.Print_Area" localSheetId="0">Cover!$A$1:$F$29</definedName>
    <definedName name="_xlnm.Print_Titles" localSheetId="2">'2.1 Summ of Pol Liabilities'!$A:$A</definedName>
    <definedName name="_xlnm.Print_Titles" localSheetId="4">'2.3.a Summ PfADs-Type'!$A:$A</definedName>
    <definedName name="_xlnm.Print_Titles" localSheetId="5">'2.3.b Summ PfADs-Yr'!$A:$A,'2.3.b Summ PfADs-Yr'!$7:$10</definedName>
    <definedName name="_xlnm.Print_Titles" localSheetId="6">'2.4.a Summ Chges Pol Liab-Yr'!$A:$A,'2.4.a Summ Chges Pol Liab-Yr'!$1:$11</definedName>
    <definedName name="_xlnm.Print_Titles" localSheetId="7">'2.4.b Summ Chges Other Liab-Yr'!$A:$A</definedName>
    <definedName name="_xlnm.Print_Titles" localSheetId="8">'2.5 Summ Mvmt Ins Funds '!$A:$A,'2.5 Summ Mvmt Ins Funds '!$7:$10</definedName>
    <definedName name="_xlnm.Print_Titles" localSheetId="11">'3.2 Details Prod lines'!$A:$B</definedName>
    <definedName name="_xlnm.Print_Titles" localSheetId="13">'7. Product Mapping'!$7:$7</definedName>
    <definedName name="Rpt_date" localSheetId="9">[1]Cover!$A$16</definedName>
    <definedName name="Rpt_date" localSheetId="0">Cover!$A$16</definedName>
    <definedName name="Rpt_date">Cover!$A$16</definedName>
  </definedNames>
  <calcPr calcId="162913"/>
</workbook>
</file>

<file path=xl/calcChain.xml><?xml version="1.0" encoding="utf-8"?>
<calcChain xmlns="http://schemas.openxmlformats.org/spreadsheetml/2006/main">
  <c r="R84" i="2" l="1"/>
  <c r="Q84" i="2"/>
  <c r="O84" i="2"/>
  <c r="N84" i="2"/>
  <c r="I84" i="2"/>
  <c r="H84" i="2"/>
  <c r="F84" i="2"/>
  <c r="E84" i="2"/>
  <c r="C97" i="6" l="1"/>
  <c r="D97" i="6"/>
  <c r="E97" i="6"/>
  <c r="F97" i="6"/>
  <c r="G97" i="6"/>
  <c r="H97" i="6"/>
  <c r="I97" i="6"/>
  <c r="J97" i="6"/>
  <c r="K97" i="6"/>
  <c r="L97" i="6"/>
  <c r="C28" i="6"/>
  <c r="D28" i="6"/>
  <c r="E28" i="6"/>
  <c r="F28" i="6"/>
  <c r="G28" i="6"/>
  <c r="H28" i="6"/>
  <c r="I28" i="6"/>
  <c r="J28" i="6"/>
  <c r="K28" i="6"/>
  <c r="L28" i="6"/>
  <c r="J64" i="6"/>
  <c r="O33" i="12" l="1"/>
  <c r="N26" i="12"/>
  <c r="J37" i="12"/>
  <c r="L37" i="12"/>
  <c r="H37" i="12"/>
  <c r="F37" i="12"/>
  <c r="D37" i="12"/>
  <c r="P36" i="12" l="1"/>
  <c r="O36" i="12"/>
  <c r="N36" i="12"/>
  <c r="P35" i="12"/>
  <c r="O35" i="12"/>
  <c r="N35" i="12"/>
  <c r="P34" i="12"/>
  <c r="O34" i="12"/>
  <c r="N34" i="12"/>
  <c r="P33" i="12"/>
  <c r="N33" i="12"/>
  <c r="P32" i="12"/>
  <c r="O32" i="12"/>
  <c r="N32" i="12"/>
  <c r="P31" i="12"/>
  <c r="O31" i="12"/>
  <c r="N31" i="12"/>
  <c r="P30" i="12"/>
  <c r="O30" i="12"/>
  <c r="N30" i="12"/>
  <c r="P29" i="12"/>
  <c r="O29" i="12"/>
  <c r="N29" i="12"/>
  <c r="P28" i="12"/>
  <c r="O28" i="12"/>
  <c r="N28" i="12"/>
  <c r="P27" i="12"/>
  <c r="O27" i="12"/>
  <c r="N27" i="12"/>
  <c r="N37" i="12" s="1"/>
  <c r="P26" i="12"/>
  <c r="O26" i="12"/>
  <c r="O37" i="12" s="1"/>
  <c r="P22" i="12"/>
  <c r="O22" i="12"/>
  <c r="N22" i="12"/>
  <c r="P21" i="12"/>
  <c r="O21" i="12"/>
  <c r="N21" i="12"/>
  <c r="P20" i="12"/>
  <c r="O20" i="12"/>
  <c r="N20" i="12"/>
  <c r="P19" i="12"/>
  <c r="O19" i="12"/>
  <c r="N19" i="12"/>
  <c r="P18" i="12"/>
  <c r="O18" i="12"/>
  <c r="N18" i="12"/>
  <c r="P17" i="12"/>
  <c r="O17" i="12"/>
  <c r="N17" i="12"/>
  <c r="P16" i="12"/>
  <c r="O16" i="12"/>
  <c r="N16" i="12"/>
  <c r="P15" i="12"/>
  <c r="O15" i="12"/>
  <c r="N15" i="12"/>
  <c r="P14" i="12"/>
  <c r="O14" i="12"/>
  <c r="N14" i="12"/>
  <c r="P13" i="12"/>
  <c r="O13" i="12"/>
  <c r="N13" i="12"/>
  <c r="P12" i="12"/>
  <c r="O12" i="12"/>
  <c r="N12" i="12"/>
  <c r="N23" i="12" s="1"/>
  <c r="N8" i="12"/>
  <c r="O8" i="12" s="1"/>
  <c r="P8" i="12" s="1"/>
  <c r="N15" i="1"/>
  <c r="N97" i="1"/>
  <c r="P93" i="1"/>
  <c r="O93" i="1"/>
  <c r="N93" i="1"/>
  <c r="P92" i="1"/>
  <c r="O92" i="1"/>
  <c r="N92" i="1"/>
  <c r="P91" i="1"/>
  <c r="O91" i="1"/>
  <c r="N91" i="1"/>
  <c r="P90" i="1"/>
  <c r="O90" i="1"/>
  <c r="N90" i="1"/>
  <c r="P89" i="1"/>
  <c r="O89" i="1"/>
  <c r="N89" i="1"/>
  <c r="P88" i="1"/>
  <c r="P94" i="1" s="1"/>
  <c r="O88" i="1"/>
  <c r="N88" i="1"/>
  <c r="P84" i="1"/>
  <c r="O84" i="1"/>
  <c r="N84" i="1"/>
  <c r="P83" i="1"/>
  <c r="O83" i="1"/>
  <c r="N83" i="1"/>
  <c r="P82" i="1"/>
  <c r="O82" i="1"/>
  <c r="N82" i="1"/>
  <c r="P81" i="1"/>
  <c r="O81" i="1"/>
  <c r="N81" i="1"/>
  <c r="P80" i="1"/>
  <c r="O80" i="1"/>
  <c r="N80" i="1"/>
  <c r="P79" i="1"/>
  <c r="O79" i="1"/>
  <c r="N79" i="1"/>
  <c r="P75" i="1"/>
  <c r="O75" i="1"/>
  <c r="N75" i="1"/>
  <c r="P74" i="1"/>
  <c r="O74" i="1"/>
  <c r="N74" i="1"/>
  <c r="P73" i="1"/>
  <c r="O73" i="1"/>
  <c r="N73" i="1"/>
  <c r="P72" i="1"/>
  <c r="O72" i="1"/>
  <c r="N72" i="1"/>
  <c r="P71" i="1"/>
  <c r="O71" i="1"/>
  <c r="N71" i="1"/>
  <c r="P70" i="1"/>
  <c r="P76" i="1" s="1"/>
  <c r="O70" i="1"/>
  <c r="N70" i="1"/>
  <c r="P66" i="1"/>
  <c r="O66" i="1"/>
  <c r="N66" i="1"/>
  <c r="P65" i="1"/>
  <c r="O65" i="1"/>
  <c r="N65" i="1"/>
  <c r="P64" i="1"/>
  <c r="O64" i="1"/>
  <c r="N64" i="1"/>
  <c r="P63" i="1"/>
  <c r="O63" i="1"/>
  <c r="N63" i="1"/>
  <c r="P62" i="1"/>
  <c r="O62" i="1"/>
  <c r="N62" i="1"/>
  <c r="P61" i="1"/>
  <c r="O61" i="1"/>
  <c r="N61" i="1"/>
  <c r="P57" i="1"/>
  <c r="O57" i="1"/>
  <c r="N57" i="1"/>
  <c r="P56" i="1"/>
  <c r="O56" i="1"/>
  <c r="N56" i="1"/>
  <c r="P55" i="1"/>
  <c r="O55" i="1"/>
  <c r="N55" i="1"/>
  <c r="P54" i="1"/>
  <c r="O54" i="1"/>
  <c r="N54" i="1"/>
  <c r="P53" i="1"/>
  <c r="O53" i="1"/>
  <c r="N53" i="1"/>
  <c r="P52" i="1"/>
  <c r="O52" i="1"/>
  <c r="N52" i="1"/>
  <c r="P48" i="1"/>
  <c r="O48" i="1"/>
  <c r="N48" i="1"/>
  <c r="P47" i="1"/>
  <c r="O47" i="1"/>
  <c r="N47" i="1"/>
  <c r="P46" i="1"/>
  <c r="O46" i="1"/>
  <c r="N46" i="1"/>
  <c r="P45" i="1"/>
  <c r="O45" i="1"/>
  <c r="N45" i="1"/>
  <c r="P44" i="1"/>
  <c r="O44" i="1"/>
  <c r="N44" i="1"/>
  <c r="P43" i="1"/>
  <c r="O43" i="1"/>
  <c r="N43" i="1"/>
  <c r="P39" i="1"/>
  <c r="O39" i="1"/>
  <c r="N39" i="1"/>
  <c r="P38" i="1"/>
  <c r="O38" i="1"/>
  <c r="N38" i="1"/>
  <c r="P37" i="1"/>
  <c r="O37" i="1"/>
  <c r="N37" i="1"/>
  <c r="P36" i="1"/>
  <c r="O36" i="1"/>
  <c r="N36" i="1"/>
  <c r="P35" i="1"/>
  <c r="O35" i="1"/>
  <c r="N35" i="1"/>
  <c r="P34" i="1"/>
  <c r="O34" i="1"/>
  <c r="N34" i="1"/>
  <c r="P26" i="1"/>
  <c r="O26" i="1"/>
  <c r="N26" i="1"/>
  <c r="P25" i="1"/>
  <c r="O25" i="1"/>
  <c r="N25" i="1"/>
  <c r="P24" i="1"/>
  <c r="P27" i="1" s="1"/>
  <c r="O24" i="1"/>
  <c r="N24" i="1"/>
  <c r="P23" i="1"/>
  <c r="O23" i="1"/>
  <c r="N23" i="1"/>
  <c r="P22" i="1"/>
  <c r="O22" i="1"/>
  <c r="N22" i="1"/>
  <c r="P18" i="1"/>
  <c r="O18" i="1"/>
  <c r="N18" i="1"/>
  <c r="P17" i="1"/>
  <c r="O17" i="1"/>
  <c r="N17" i="1"/>
  <c r="P16" i="1"/>
  <c r="O16" i="1"/>
  <c r="N16" i="1"/>
  <c r="P15" i="1"/>
  <c r="O15" i="1"/>
  <c r="P14" i="1"/>
  <c r="O14" i="1"/>
  <c r="N14" i="1"/>
  <c r="O9" i="1"/>
  <c r="P9" i="1" s="1"/>
  <c r="O67" i="1" l="1"/>
  <c r="P19" i="1"/>
  <c r="P49" i="1"/>
  <c r="O76" i="1"/>
  <c r="N85" i="1"/>
  <c r="O85" i="1"/>
  <c r="N94" i="1"/>
  <c r="O94" i="1"/>
  <c r="P85" i="1"/>
  <c r="N76" i="1"/>
  <c r="N67" i="1"/>
  <c r="P67" i="1"/>
  <c r="P58" i="1"/>
  <c r="P96" i="1" s="1"/>
  <c r="O58" i="1"/>
  <c r="O19" i="1"/>
  <c r="P29" i="1"/>
  <c r="O27" i="1"/>
  <c r="O40" i="1"/>
  <c r="P40" i="1"/>
  <c r="O49" i="1"/>
  <c r="N58" i="1"/>
  <c r="N49" i="1"/>
  <c r="N40" i="1"/>
  <c r="N27" i="1"/>
  <c r="N19" i="1"/>
  <c r="P37" i="12"/>
  <c r="N39" i="12"/>
  <c r="O23" i="12"/>
  <c r="O39" i="12" s="1"/>
  <c r="P23" i="12"/>
  <c r="P39" i="12" s="1"/>
  <c r="I10" i="31"/>
  <c r="G24" i="31"/>
  <c r="F24" i="31"/>
  <c r="E24" i="31"/>
  <c r="D24" i="31"/>
  <c r="I23" i="31"/>
  <c r="H23" i="31"/>
  <c r="I22" i="31"/>
  <c r="H22" i="31"/>
  <c r="I21" i="31"/>
  <c r="H21" i="31"/>
  <c r="I20" i="31"/>
  <c r="H20" i="31"/>
  <c r="I19" i="31"/>
  <c r="H19" i="31"/>
  <c r="I18" i="31"/>
  <c r="H18" i="31"/>
  <c r="I17" i="31"/>
  <c r="H17" i="31"/>
  <c r="I16" i="31"/>
  <c r="H16" i="31"/>
  <c r="I15" i="31"/>
  <c r="H15" i="31"/>
  <c r="I14" i="31"/>
  <c r="H14" i="31"/>
  <c r="I13" i="31"/>
  <c r="H13" i="31"/>
  <c r="I12" i="31"/>
  <c r="H12" i="31"/>
  <c r="I11" i="31"/>
  <c r="H11" i="31"/>
  <c r="H10" i="31"/>
  <c r="D7" i="31"/>
  <c r="A3" i="31"/>
  <c r="A2" i="31"/>
  <c r="A1" i="31"/>
  <c r="AQ52" i="11"/>
  <c r="AP52" i="11"/>
  <c r="AO52" i="11"/>
  <c r="AN52" i="11"/>
  <c r="AM52" i="11"/>
  <c r="AL52" i="11"/>
  <c r="AK52" i="11"/>
  <c r="AJ52" i="11"/>
  <c r="AI52" i="11"/>
  <c r="AH52" i="11"/>
  <c r="AG52" i="11"/>
  <c r="AF52" i="11"/>
  <c r="AE52" i="11"/>
  <c r="AD52" i="11"/>
  <c r="AR52" i="11" s="1"/>
  <c r="AQ50" i="11"/>
  <c r="AP50" i="11"/>
  <c r="AO50" i="11"/>
  <c r="AN50" i="11"/>
  <c r="AM50" i="11"/>
  <c r="AL50" i="11"/>
  <c r="AK50" i="11"/>
  <c r="AJ50" i="11"/>
  <c r="AI50" i="11"/>
  <c r="AH50" i="11"/>
  <c r="AG50" i="11"/>
  <c r="AF50" i="11"/>
  <c r="AE50" i="11"/>
  <c r="AD50" i="11"/>
  <c r="AQ49" i="11"/>
  <c r="AP49" i="11"/>
  <c r="AO49" i="11"/>
  <c r="AN49" i="11"/>
  <c r="AM49" i="11"/>
  <c r="AL49" i="11"/>
  <c r="AK49" i="11"/>
  <c r="AJ49" i="11"/>
  <c r="AI49" i="11"/>
  <c r="AH49" i="11"/>
  <c r="AG49" i="11"/>
  <c r="AF49" i="11"/>
  <c r="AE49" i="11"/>
  <c r="AD49" i="11"/>
  <c r="AQ48" i="11"/>
  <c r="AP48" i="11"/>
  <c r="AO48" i="11"/>
  <c r="AN48" i="11"/>
  <c r="AM48" i="11"/>
  <c r="AL48" i="11"/>
  <c r="AK48" i="11"/>
  <c r="AJ48" i="11"/>
  <c r="AI48" i="11"/>
  <c r="AH48" i="11"/>
  <c r="AG48" i="11"/>
  <c r="AF48" i="11"/>
  <c r="AE48" i="11"/>
  <c r="AD48" i="11"/>
  <c r="AQ47" i="11"/>
  <c r="AP47" i="11"/>
  <c r="AO47" i="11"/>
  <c r="AN47" i="11"/>
  <c r="AM47" i="11"/>
  <c r="AL47" i="11"/>
  <c r="AK47" i="11"/>
  <c r="AJ47" i="11"/>
  <c r="AI47" i="11"/>
  <c r="AH47" i="11"/>
  <c r="AG47" i="11"/>
  <c r="AF47" i="11"/>
  <c r="AE47" i="11"/>
  <c r="AD47" i="11"/>
  <c r="AQ46" i="11"/>
  <c r="AP46" i="11"/>
  <c r="AO46" i="11"/>
  <c r="AN46" i="11"/>
  <c r="AM46" i="11"/>
  <c r="AL46" i="11"/>
  <c r="AK46" i="11"/>
  <c r="AJ46" i="11"/>
  <c r="AI46" i="11"/>
  <c r="AH46" i="11"/>
  <c r="AG46" i="11"/>
  <c r="AF46" i="11"/>
  <c r="AE46" i="11"/>
  <c r="AD46" i="11"/>
  <c r="AQ45" i="11"/>
  <c r="AP45" i="11"/>
  <c r="AO45" i="11"/>
  <c r="AN45" i="11"/>
  <c r="AM45" i="11"/>
  <c r="AL45" i="11"/>
  <c r="AK45" i="11"/>
  <c r="AJ45" i="11"/>
  <c r="AI45" i="11"/>
  <c r="AH45" i="11"/>
  <c r="AG45" i="11"/>
  <c r="AF45" i="11"/>
  <c r="AE45" i="11"/>
  <c r="AD45" i="11"/>
  <c r="AQ44" i="11"/>
  <c r="AP44" i="11"/>
  <c r="AO44" i="11"/>
  <c r="AN44" i="11"/>
  <c r="AM44" i="11"/>
  <c r="AL44" i="11"/>
  <c r="AK44" i="11"/>
  <c r="AJ44" i="11"/>
  <c r="AI44" i="11"/>
  <c r="AH44" i="11"/>
  <c r="AG44" i="11"/>
  <c r="AF44" i="11"/>
  <c r="AE44" i="11"/>
  <c r="AD44" i="11"/>
  <c r="AQ43" i="11"/>
  <c r="AP43" i="11"/>
  <c r="AO43" i="11"/>
  <c r="AN43" i="11"/>
  <c r="AM43" i="11"/>
  <c r="AL43" i="11"/>
  <c r="AK43" i="11"/>
  <c r="AJ43" i="11"/>
  <c r="AI43" i="11"/>
  <c r="AH43" i="11"/>
  <c r="AG43" i="11"/>
  <c r="AF43" i="11"/>
  <c r="AE43" i="11"/>
  <c r="AD43" i="11"/>
  <c r="AQ42" i="11"/>
  <c r="AP42" i="11"/>
  <c r="AO42" i="11"/>
  <c r="AN42" i="11"/>
  <c r="AM42" i="11"/>
  <c r="AL42" i="11"/>
  <c r="AK42" i="11"/>
  <c r="AJ42" i="11"/>
  <c r="AI42" i="11"/>
  <c r="AH42" i="11"/>
  <c r="AG42" i="11"/>
  <c r="AF42" i="11"/>
  <c r="AE42" i="11"/>
  <c r="AD42" i="11"/>
  <c r="AQ41" i="11"/>
  <c r="AP41" i="11"/>
  <c r="AO41" i="11"/>
  <c r="AN41" i="11"/>
  <c r="AM41" i="11"/>
  <c r="AL41" i="11"/>
  <c r="AK41" i="11"/>
  <c r="AJ41" i="11"/>
  <c r="AI41" i="11"/>
  <c r="AH41" i="11"/>
  <c r="AG41" i="11"/>
  <c r="AF41" i="11"/>
  <c r="AE41" i="11"/>
  <c r="AD41" i="11"/>
  <c r="AQ40" i="11"/>
  <c r="AP40" i="11"/>
  <c r="AO40" i="11"/>
  <c r="AN40" i="11"/>
  <c r="AM40" i="11"/>
  <c r="AL40" i="11"/>
  <c r="AK40" i="11"/>
  <c r="AJ40" i="11"/>
  <c r="AI40" i="11"/>
  <c r="AH40" i="11"/>
  <c r="AG40" i="11"/>
  <c r="AF40" i="11"/>
  <c r="AE40" i="11"/>
  <c r="AD40" i="11"/>
  <c r="AQ39" i="11"/>
  <c r="AP39" i="11"/>
  <c r="AO39" i="11"/>
  <c r="AN39" i="11"/>
  <c r="AM39" i="11"/>
  <c r="AL39" i="11"/>
  <c r="AK39" i="11"/>
  <c r="AJ39" i="11"/>
  <c r="AI39" i="11"/>
  <c r="AH39" i="11"/>
  <c r="AG39" i="11"/>
  <c r="AF39" i="11"/>
  <c r="AE39" i="11"/>
  <c r="AD39" i="11"/>
  <c r="AQ38" i="11"/>
  <c r="AP38" i="11"/>
  <c r="AO38" i="11"/>
  <c r="AN38" i="11"/>
  <c r="AM38" i="11"/>
  <c r="AL38" i="11"/>
  <c r="AK38" i="11"/>
  <c r="AJ38" i="11"/>
  <c r="AI38" i="11"/>
  <c r="AH38" i="11"/>
  <c r="AG38" i="11"/>
  <c r="AF38" i="11"/>
  <c r="AE38" i="11"/>
  <c r="AD38" i="11"/>
  <c r="AQ37" i="11"/>
  <c r="AP37" i="11"/>
  <c r="AO37" i="11"/>
  <c r="AN37" i="11"/>
  <c r="AM37" i="11"/>
  <c r="AL37" i="11"/>
  <c r="AK37" i="11"/>
  <c r="AJ37" i="11"/>
  <c r="AI37" i="11"/>
  <c r="AH37" i="11"/>
  <c r="AG37" i="11"/>
  <c r="AF37" i="11"/>
  <c r="AE37" i="11"/>
  <c r="AD37" i="11"/>
  <c r="AC36" i="11"/>
  <c r="AB36" i="11"/>
  <c r="AA36" i="11"/>
  <c r="Z36" i="11"/>
  <c r="Y36" i="11"/>
  <c r="X36" i="11"/>
  <c r="W36" i="11"/>
  <c r="V36" i="11"/>
  <c r="U36" i="11"/>
  <c r="T36" i="11"/>
  <c r="S36" i="11"/>
  <c r="R36" i="11"/>
  <c r="Q36" i="11"/>
  <c r="P36" i="11"/>
  <c r="AQ34" i="11"/>
  <c r="AP34" i="11"/>
  <c r="AO34" i="11"/>
  <c r="AN34" i="11"/>
  <c r="AM34" i="11"/>
  <c r="AL34" i="11"/>
  <c r="AK34" i="11"/>
  <c r="AJ34" i="11"/>
  <c r="AI34" i="11"/>
  <c r="AH34" i="11"/>
  <c r="AG34" i="11"/>
  <c r="AF34" i="11"/>
  <c r="AE34" i="11"/>
  <c r="AD34" i="11"/>
  <c r="AQ33" i="11"/>
  <c r="AP33" i="11"/>
  <c r="AO33" i="11"/>
  <c r="AN33" i="11"/>
  <c r="AM33" i="11"/>
  <c r="AL33" i="11"/>
  <c r="AK33" i="11"/>
  <c r="AJ33" i="11"/>
  <c r="AI33" i="11"/>
  <c r="AH33" i="11"/>
  <c r="AG33" i="11"/>
  <c r="AF33" i="11"/>
  <c r="AE33" i="11"/>
  <c r="AD33" i="11"/>
  <c r="AQ32" i="11"/>
  <c r="AP32" i="11"/>
  <c r="AO32" i="11"/>
  <c r="AN32" i="11"/>
  <c r="AM32" i="11"/>
  <c r="AL32" i="11"/>
  <c r="AK32" i="11"/>
  <c r="AJ32" i="11"/>
  <c r="AI32" i="11"/>
  <c r="AH32" i="11"/>
  <c r="AG32" i="11"/>
  <c r="AF32" i="11"/>
  <c r="AE32" i="11"/>
  <c r="AD32" i="11"/>
  <c r="AQ31" i="11"/>
  <c r="AP31" i="11"/>
  <c r="AO31" i="11"/>
  <c r="AN31" i="11"/>
  <c r="AM31" i="11"/>
  <c r="AL31" i="11"/>
  <c r="AK31" i="11"/>
  <c r="AJ31" i="11"/>
  <c r="AI31" i="11"/>
  <c r="AH31" i="11"/>
  <c r="AG31" i="11"/>
  <c r="AF31" i="11"/>
  <c r="AE31" i="11"/>
  <c r="AD31" i="11"/>
  <c r="AQ30" i="11"/>
  <c r="AP30" i="11"/>
  <c r="AO30" i="11"/>
  <c r="AN30" i="11"/>
  <c r="AM30" i="11"/>
  <c r="AL30" i="11"/>
  <c r="AK30" i="11"/>
  <c r="AJ30" i="11"/>
  <c r="AI30" i="11"/>
  <c r="AH30" i="11"/>
  <c r="AG30" i="11"/>
  <c r="AF30" i="11"/>
  <c r="AE30" i="11"/>
  <c r="AD30" i="11"/>
  <c r="AQ29" i="11"/>
  <c r="AP29" i="11"/>
  <c r="AO29" i="11"/>
  <c r="AN29" i="11"/>
  <c r="AM29" i="11"/>
  <c r="AL29" i="11"/>
  <c r="AK29" i="11"/>
  <c r="AJ29" i="11"/>
  <c r="AI29" i="11"/>
  <c r="AH29" i="11"/>
  <c r="AG29" i="11"/>
  <c r="AF29" i="11"/>
  <c r="AE29" i="11"/>
  <c r="AD29" i="11"/>
  <c r="AQ28" i="11"/>
  <c r="AP28" i="11"/>
  <c r="AO28" i="11"/>
  <c r="AN28" i="11"/>
  <c r="AM28" i="11"/>
  <c r="AL28" i="11"/>
  <c r="AK28" i="11"/>
  <c r="AJ28" i="11"/>
  <c r="AI28" i="11"/>
  <c r="AH28" i="11"/>
  <c r="AG28" i="11"/>
  <c r="AF28" i="11"/>
  <c r="AE28" i="11"/>
  <c r="AD28" i="11"/>
  <c r="AQ27" i="11"/>
  <c r="AP27" i="11"/>
  <c r="AO27" i="11"/>
  <c r="AN27" i="11"/>
  <c r="AM27" i="11"/>
  <c r="AL27" i="11"/>
  <c r="AK27" i="11"/>
  <c r="AJ27" i="11"/>
  <c r="AI27" i="11"/>
  <c r="AH27" i="11"/>
  <c r="AG27" i="11"/>
  <c r="AF27" i="11"/>
  <c r="AE27" i="11"/>
  <c r="AD27" i="11"/>
  <c r="AQ26" i="11"/>
  <c r="AP26" i="11"/>
  <c r="AO26" i="11"/>
  <c r="AN26" i="11"/>
  <c r="AM26" i="11"/>
  <c r="AL26" i="11"/>
  <c r="AK26" i="11"/>
  <c r="AJ26" i="11"/>
  <c r="AI26" i="11"/>
  <c r="AH26" i="11"/>
  <c r="AG26" i="11"/>
  <c r="AF26" i="11"/>
  <c r="AE26" i="11"/>
  <c r="AD26" i="11"/>
  <c r="AQ25" i="11"/>
  <c r="AP25" i="11"/>
  <c r="AO25" i="11"/>
  <c r="AN25" i="11"/>
  <c r="AM25" i="11"/>
  <c r="AL25" i="11"/>
  <c r="AK25" i="11"/>
  <c r="AJ25" i="11"/>
  <c r="AI25" i="11"/>
  <c r="AH25" i="11"/>
  <c r="AG25" i="11"/>
  <c r="AF25" i="11"/>
  <c r="AE25" i="11"/>
  <c r="AD25" i="11"/>
  <c r="AQ24" i="11"/>
  <c r="AP24" i="11"/>
  <c r="AO24" i="11"/>
  <c r="AN24" i="11"/>
  <c r="AM24" i="11"/>
  <c r="AL24" i="11"/>
  <c r="AK24" i="11"/>
  <c r="AJ24" i="11"/>
  <c r="AI24" i="11"/>
  <c r="AH24" i="11"/>
  <c r="AG24" i="11"/>
  <c r="AF24" i="11"/>
  <c r="AE24" i="11"/>
  <c r="AD24" i="11"/>
  <c r="AQ23" i="11"/>
  <c r="AP23" i="11"/>
  <c r="AO23" i="11"/>
  <c r="AN23" i="11"/>
  <c r="AM23" i="11"/>
  <c r="AL23" i="11"/>
  <c r="AK23" i="11"/>
  <c r="AJ23" i="11"/>
  <c r="AI23" i="11"/>
  <c r="AH23" i="11"/>
  <c r="AG23" i="11"/>
  <c r="AF23" i="11"/>
  <c r="AE23" i="11"/>
  <c r="AD23" i="11"/>
  <c r="AQ22" i="11"/>
  <c r="AP22" i="11"/>
  <c r="AO22" i="11"/>
  <c r="AN22" i="11"/>
  <c r="AM22" i="11"/>
  <c r="AL22" i="11"/>
  <c r="AK22" i="11"/>
  <c r="AJ22" i="11"/>
  <c r="AI22" i="11"/>
  <c r="AH22" i="11"/>
  <c r="AG22" i="11"/>
  <c r="AF22" i="11"/>
  <c r="AE22" i="11"/>
  <c r="AD22" i="11"/>
  <c r="AQ21" i="11"/>
  <c r="AP21" i="11"/>
  <c r="AO21" i="11"/>
  <c r="AN21" i="11"/>
  <c r="AM21" i="11"/>
  <c r="AL21" i="11"/>
  <c r="AK21" i="11"/>
  <c r="AJ21" i="11"/>
  <c r="AI21" i="11"/>
  <c r="AH21" i="11"/>
  <c r="AG21" i="11"/>
  <c r="AF21" i="11"/>
  <c r="AE21" i="11"/>
  <c r="AD21" i="11"/>
  <c r="AQ20" i="11"/>
  <c r="AP20" i="11"/>
  <c r="AO20" i="11"/>
  <c r="AO18" i="11" s="1"/>
  <c r="AN20" i="11"/>
  <c r="AM20" i="11"/>
  <c r="AL20" i="11"/>
  <c r="AK20" i="11"/>
  <c r="AJ20" i="11"/>
  <c r="AI20" i="11"/>
  <c r="AH20" i="11"/>
  <c r="AG20" i="11"/>
  <c r="AF20" i="11"/>
  <c r="AE20" i="11"/>
  <c r="AD20" i="11"/>
  <c r="AQ19" i="11"/>
  <c r="AP19" i="11"/>
  <c r="AO19" i="11"/>
  <c r="AN19" i="11"/>
  <c r="AM19" i="11"/>
  <c r="AL19" i="11"/>
  <c r="AK19" i="11"/>
  <c r="AJ19" i="11"/>
  <c r="AI19" i="11"/>
  <c r="AH19" i="11"/>
  <c r="AG19" i="11"/>
  <c r="AF19" i="11"/>
  <c r="AE19" i="11"/>
  <c r="AD19" i="11"/>
  <c r="AC18" i="11"/>
  <c r="AB18" i="11"/>
  <c r="AA18" i="11"/>
  <c r="Z18" i="11"/>
  <c r="Y18" i="11"/>
  <c r="X18" i="11"/>
  <c r="W18" i="11"/>
  <c r="V18" i="11"/>
  <c r="U18" i="11"/>
  <c r="T18" i="11"/>
  <c r="S18" i="11"/>
  <c r="R18" i="11"/>
  <c r="Q18" i="11"/>
  <c r="P18" i="11"/>
  <c r="AQ17" i="11"/>
  <c r="AQ16" i="11" s="1"/>
  <c r="AP17" i="11"/>
  <c r="AP16" i="11" s="1"/>
  <c r="AO17" i="11"/>
  <c r="AO16" i="11" s="1"/>
  <c r="AN17" i="11"/>
  <c r="AN16" i="11" s="1"/>
  <c r="AM17" i="11"/>
  <c r="AM16" i="11" s="1"/>
  <c r="AL17" i="11"/>
  <c r="AL16" i="11" s="1"/>
  <c r="AK17" i="11"/>
  <c r="AK16" i="11" s="1"/>
  <c r="AJ17" i="11"/>
  <c r="AJ16" i="11" s="1"/>
  <c r="AI17" i="11"/>
  <c r="AI16" i="11" s="1"/>
  <c r="AH17" i="11"/>
  <c r="AH16" i="11" s="1"/>
  <c r="AG17" i="11"/>
  <c r="AG16" i="11" s="1"/>
  <c r="AF17" i="11"/>
  <c r="AF16" i="11" s="1"/>
  <c r="AE17" i="11"/>
  <c r="AE16" i="11" s="1"/>
  <c r="AD17" i="11"/>
  <c r="AD16" i="11" s="1"/>
  <c r="AC16" i="11"/>
  <c r="AB16" i="11"/>
  <c r="AA16" i="11"/>
  <c r="Z16" i="11"/>
  <c r="Y16" i="11"/>
  <c r="X16" i="11"/>
  <c r="W16" i="11"/>
  <c r="V16" i="11"/>
  <c r="U16" i="11"/>
  <c r="T16" i="11"/>
  <c r="S16" i="11"/>
  <c r="S15" i="11" s="1"/>
  <c r="S54" i="11" s="1"/>
  <c r="R16" i="11"/>
  <c r="Q16" i="11"/>
  <c r="P16" i="11"/>
  <c r="AA15" i="11"/>
  <c r="AA54" i="11" s="1"/>
  <c r="AQ11" i="11"/>
  <c r="AP11" i="11"/>
  <c r="AO11" i="11"/>
  <c r="AN11" i="11"/>
  <c r="AM11" i="11"/>
  <c r="AL11" i="11"/>
  <c r="AK11" i="11"/>
  <c r="AJ11" i="11"/>
  <c r="AI11" i="11"/>
  <c r="AH11" i="11"/>
  <c r="AG11" i="11"/>
  <c r="AF11" i="11"/>
  <c r="AE11" i="11"/>
  <c r="AD11" i="11"/>
  <c r="L23" i="12"/>
  <c r="L39" i="12" s="1"/>
  <c r="J23" i="12"/>
  <c r="J39" i="12" s="1"/>
  <c r="H23" i="12"/>
  <c r="H39" i="12" s="1"/>
  <c r="H8" i="12"/>
  <c r="J8" i="12" s="1"/>
  <c r="L8" i="12" s="1"/>
  <c r="AN18" i="11" l="1"/>
  <c r="AN15" i="11" s="1"/>
  <c r="V15" i="11"/>
  <c r="V54" i="11" s="1"/>
  <c r="W15" i="11"/>
  <c r="W54" i="11" s="1"/>
  <c r="O29" i="1"/>
  <c r="O96" i="1"/>
  <c r="N96" i="1"/>
  <c r="P97" i="1"/>
  <c r="N29" i="1"/>
  <c r="AR22" i="11"/>
  <c r="AR34" i="11"/>
  <c r="R15" i="11"/>
  <c r="AR23" i="11"/>
  <c r="AR31" i="11"/>
  <c r="AR30" i="11"/>
  <c r="AR21" i="11"/>
  <c r="AR25" i="11"/>
  <c r="AR29" i="11"/>
  <c r="AR33" i="11"/>
  <c r="Z15" i="11"/>
  <c r="AJ18" i="11"/>
  <c r="AJ15" i="11" s="1"/>
  <c r="AR20" i="11"/>
  <c r="AF18" i="11"/>
  <c r="AF15" i="11" s="1"/>
  <c r="AF54" i="11" s="1"/>
  <c r="AR24" i="11"/>
  <c r="AR27" i="11"/>
  <c r="AR28" i="11"/>
  <c r="AR32" i="11"/>
  <c r="AR26" i="11"/>
  <c r="AK18" i="11"/>
  <c r="AG18" i="11"/>
  <c r="AG15" i="11" s="1"/>
  <c r="AG54" i="11" s="1"/>
  <c r="AR40" i="11"/>
  <c r="AR48" i="11"/>
  <c r="AR43" i="11"/>
  <c r="AR39" i="11"/>
  <c r="AR47" i="11"/>
  <c r="AR38" i="11"/>
  <c r="AR42" i="11"/>
  <c r="AR46" i="11"/>
  <c r="AR50" i="11"/>
  <c r="Z54" i="11"/>
  <c r="AD36" i="11"/>
  <c r="AL36" i="11"/>
  <c r="AF36" i="11"/>
  <c r="AJ36" i="11"/>
  <c r="AR41" i="11"/>
  <c r="AR44" i="11"/>
  <c r="AR45" i="11"/>
  <c r="AR49" i="11"/>
  <c r="R54" i="11"/>
  <c r="AE36" i="11"/>
  <c r="AM36" i="11"/>
  <c r="AG36" i="11"/>
  <c r="AK36" i="11"/>
  <c r="AN36" i="11"/>
  <c r="AO36" i="11"/>
  <c r="AH36" i="11"/>
  <c r="AP36" i="11"/>
  <c r="AI36" i="11"/>
  <c r="AQ36" i="11"/>
  <c r="AR37" i="11"/>
  <c r="AK15" i="11"/>
  <c r="AI18" i="11"/>
  <c r="AI15" i="11" s="1"/>
  <c r="AQ18" i="11"/>
  <c r="AQ15" i="11" s="1"/>
  <c r="AD18" i="11"/>
  <c r="AD15" i="11" s="1"/>
  <c r="AD54" i="11" s="1"/>
  <c r="AL18" i="11"/>
  <c r="AL15" i="11" s="1"/>
  <c r="AL54" i="11" s="1"/>
  <c r="AO15" i="11"/>
  <c r="AE18" i="11"/>
  <c r="AE15" i="11" s="1"/>
  <c r="AM18" i="11"/>
  <c r="AM15" i="11" s="1"/>
  <c r="AR19" i="11"/>
  <c r="AH18" i="11"/>
  <c r="AH15" i="11" s="1"/>
  <c r="AP18" i="11"/>
  <c r="AC15" i="11"/>
  <c r="AC54" i="11" s="1"/>
  <c r="AB15" i="11"/>
  <c r="AB54" i="11" s="1"/>
  <c r="Y15" i="11"/>
  <c r="Y54" i="11" s="1"/>
  <c r="X15" i="11"/>
  <c r="X54" i="11" s="1"/>
  <c r="U15" i="11"/>
  <c r="U54" i="11" s="1"/>
  <c r="T15" i="11"/>
  <c r="T54" i="11" s="1"/>
  <c r="Q15" i="11"/>
  <c r="Q54" i="11" s="1"/>
  <c r="P15" i="11"/>
  <c r="P54" i="11" s="1"/>
  <c r="AP15" i="11"/>
  <c r="AR17" i="11"/>
  <c r="AR16" i="11" s="1"/>
  <c r="AR11" i="11"/>
  <c r="H24" i="31"/>
  <c r="I24" i="31"/>
  <c r="D28" i="31"/>
  <c r="L94" i="1"/>
  <c r="J94" i="1"/>
  <c r="H94" i="1"/>
  <c r="L85" i="1"/>
  <c r="J85" i="1"/>
  <c r="H85" i="1"/>
  <c r="L76" i="1"/>
  <c r="J76" i="1"/>
  <c r="H76" i="1"/>
  <c r="L67" i="1"/>
  <c r="J67" i="1"/>
  <c r="H67" i="1"/>
  <c r="L58" i="1"/>
  <c r="J58" i="1"/>
  <c r="H58" i="1"/>
  <c r="L49" i="1"/>
  <c r="J49" i="1"/>
  <c r="H49" i="1"/>
  <c r="L40" i="1"/>
  <c r="J40" i="1"/>
  <c r="H40" i="1"/>
  <c r="L27" i="1"/>
  <c r="J27" i="1"/>
  <c r="H27" i="1"/>
  <c r="L19" i="1"/>
  <c r="J19" i="1"/>
  <c r="J29" i="1" s="1"/>
  <c r="H19" i="1"/>
  <c r="H29" i="1" s="1"/>
  <c r="H9" i="1"/>
  <c r="J9" i="1" s="1"/>
  <c r="L9" i="1" s="1"/>
  <c r="AJ54" i="11" l="1"/>
  <c r="AH54" i="11"/>
  <c r="AO54" i="11"/>
  <c r="O97" i="1"/>
  <c r="H96" i="1"/>
  <c r="H97" i="1" s="1"/>
  <c r="J96" i="1"/>
  <c r="J97" i="1" s="1"/>
  <c r="L29" i="1"/>
  <c r="L96" i="1"/>
  <c r="L97" i="1" s="1"/>
  <c r="AR18" i="11"/>
  <c r="AN54" i="11"/>
  <c r="AK54" i="11"/>
  <c r="AM54" i="11"/>
  <c r="AR36" i="11"/>
  <c r="AE54" i="11"/>
  <c r="AQ54" i="11"/>
  <c r="AP54" i="11"/>
  <c r="AI54" i="11"/>
  <c r="AR15" i="11"/>
  <c r="AF15" i="9"/>
  <c r="B37" i="9"/>
  <c r="B28" i="9"/>
  <c r="B14" i="9"/>
  <c r="AR54" i="11" l="1"/>
  <c r="W39" i="6"/>
  <c r="X39" i="6"/>
  <c r="Y39" i="6"/>
  <c r="Z39" i="6"/>
  <c r="AA39" i="6"/>
  <c r="AB39" i="6"/>
  <c r="AC39" i="6"/>
  <c r="AD39" i="6"/>
  <c r="AE39" i="6"/>
  <c r="AF39" i="6"/>
  <c r="W40" i="6"/>
  <c r="X40" i="6"/>
  <c r="Y40" i="6"/>
  <c r="Z40" i="6"/>
  <c r="AA40" i="6"/>
  <c r="AB40" i="6"/>
  <c r="AC40" i="6"/>
  <c r="AD40" i="6"/>
  <c r="AE40" i="6"/>
  <c r="AF40" i="6"/>
  <c r="W41" i="6"/>
  <c r="X41" i="6"/>
  <c r="Y41" i="6"/>
  <c r="Z41" i="6"/>
  <c r="AA41" i="6"/>
  <c r="AB41" i="6"/>
  <c r="AC41" i="6"/>
  <c r="AD41" i="6"/>
  <c r="AE41" i="6"/>
  <c r="AF41" i="6"/>
  <c r="W42" i="6"/>
  <c r="X42" i="6"/>
  <c r="Y42" i="6"/>
  <c r="Z42" i="6"/>
  <c r="AA42" i="6"/>
  <c r="AB42" i="6"/>
  <c r="AC42" i="6"/>
  <c r="AD42" i="6"/>
  <c r="AE42" i="6"/>
  <c r="AF42" i="6"/>
  <c r="W43" i="6"/>
  <c r="X43" i="6"/>
  <c r="Y43" i="6"/>
  <c r="Z43" i="6"/>
  <c r="AA43" i="6"/>
  <c r="AB43" i="6"/>
  <c r="AC43" i="6"/>
  <c r="AD43" i="6"/>
  <c r="AE43" i="6"/>
  <c r="AF43" i="6"/>
  <c r="A3" i="19" l="1"/>
  <c r="A41" i="2"/>
  <c r="B41" i="2"/>
  <c r="C41" i="2"/>
  <c r="K41" i="2"/>
  <c r="L41" i="2"/>
  <c r="W41" i="2"/>
  <c r="X41" i="2"/>
  <c r="Z41" i="2"/>
  <c r="AA41" i="2"/>
  <c r="A42" i="2"/>
  <c r="B42" i="2"/>
  <c r="C42" i="2"/>
  <c r="K42" i="2"/>
  <c r="L42" i="2"/>
  <c r="W42" i="2"/>
  <c r="X42" i="2"/>
  <c r="Z42" i="2"/>
  <c r="AA42" i="2"/>
  <c r="A43" i="2"/>
  <c r="B43" i="2"/>
  <c r="C43" i="2"/>
  <c r="K43" i="2"/>
  <c r="L43" i="2"/>
  <c r="U43" i="2" s="1"/>
  <c r="W43" i="2"/>
  <c r="X43" i="2"/>
  <c r="Z43" i="2"/>
  <c r="AA43" i="2"/>
  <c r="A44" i="2"/>
  <c r="B44" i="2"/>
  <c r="C44" i="2"/>
  <c r="K44" i="2"/>
  <c r="L44" i="2"/>
  <c r="W44" i="2"/>
  <c r="X44" i="2"/>
  <c r="Z44" i="2"/>
  <c r="AA44" i="2"/>
  <c r="A45" i="2"/>
  <c r="B45" i="2"/>
  <c r="C45" i="2"/>
  <c r="K45" i="2"/>
  <c r="L45" i="2"/>
  <c r="W45" i="2"/>
  <c r="X45" i="2"/>
  <c r="Z45" i="2"/>
  <c r="AA45" i="2"/>
  <c r="A57" i="2"/>
  <c r="B57" i="2"/>
  <c r="C57" i="2"/>
  <c r="K57" i="2"/>
  <c r="L57" i="2"/>
  <c r="W57" i="2"/>
  <c r="X57" i="2"/>
  <c r="Z57" i="2"/>
  <c r="AA57" i="2"/>
  <c r="A58" i="2"/>
  <c r="B58" i="2"/>
  <c r="C58" i="2"/>
  <c r="K58" i="2"/>
  <c r="L58" i="2"/>
  <c r="W58" i="2"/>
  <c r="X58" i="2"/>
  <c r="Z58" i="2"/>
  <c r="AA58" i="2"/>
  <c r="A59" i="2"/>
  <c r="B59" i="2"/>
  <c r="C59" i="2"/>
  <c r="K59" i="2"/>
  <c r="L59" i="2"/>
  <c r="W59" i="2"/>
  <c r="X59" i="2"/>
  <c r="Z59" i="2"/>
  <c r="AA59" i="2"/>
  <c r="A60" i="2"/>
  <c r="B60" i="2"/>
  <c r="C60" i="2"/>
  <c r="K60" i="2"/>
  <c r="L60" i="2"/>
  <c r="W60" i="2"/>
  <c r="X60" i="2"/>
  <c r="Z60" i="2"/>
  <c r="AA60" i="2"/>
  <c r="A61" i="2"/>
  <c r="B61" i="2"/>
  <c r="C61" i="2"/>
  <c r="K61" i="2"/>
  <c r="L61" i="2"/>
  <c r="W61" i="2"/>
  <c r="X61" i="2"/>
  <c r="Z61" i="2"/>
  <c r="AA61" i="2"/>
  <c r="A75" i="2"/>
  <c r="B75" i="2"/>
  <c r="C75" i="2"/>
  <c r="K75" i="2"/>
  <c r="L75" i="2"/>
  <c r="W75" i="2"/>
  <c r="X75" i="2"/>
  <c r="Z75" i="2"/>
  <c r="AA75" i="2"/>
  <c r="A76" i="2"/>
  <c r="B76" i="2"/>
  <c r="C76" i="2"/>
  <c r="K76" i="2"/>
  <c r="L76" i="2"/>
  <c r="W76" i="2"/>
  <c r="X76" i="2"/>
  <c r="Z76" i="2"/>
  <c r="AA76" i="2"/>
  <c r="A77" i="2"/>
  <c r="B77" i="2"/>
  <c r="C77" i="2"/>
  <c r="K77" i="2"/>
  <c r="L77" i="2"/>
  <c r="W77" i="2"/>
  <c r="X77" i="2"/>
  <c r="Z77" i="2"/>
  <c r="AA77" i="2"/>
  <c r="A78" i="2"/>
  <c r="B78" i="2"/>
  <c r="C78" i="2"/>
  <c r="K78" i="2"/>
  <c r="L78" i="2"/>
  <c r="W78" i="2"/>
  <c r="X78" i="2"/>
  <c r="Z78" i="2"/>
  <c r="AA78" i="2"/>
  <c r="A79" i="2"/>
  <c r="B79" i="2"/>
  <c r="C79" i="2"/>
  <c r="K79" i="2"/>
  <c r="L79" i="2"/>
  <c r="W79" i="2"/>
  <c r="X79" i="2"/>
  <c r="Z79" i="2"/>
  <c r="AA79" i="2"/>
  <c r="A90" i="2"/>
  <c r="B90" i="2"/>
  <c r="C90" i="2"/>
  <c r="K90" i="2"/>
  <c r="L90" i="2"/>
  <c r="W90" i="2"/>
  <c r="X90" i="2"/>
  <c r="Z90" i="2"/>
  <c r="AA90" i="2"/>
  <c r="A91" i="2"/>
  <c r="B91" i="2"/>
  <c r="C91" i="2"/>
  <c r="K91" i="2"/>
  <c r="L91" i="2"/>
  <c r="W91" i="2"/>
  <c r="X91" i="2"/>
  <c r="Z91" i="2"/>
  <c r="AA91" i="2"/>
  <c r="A92" i="2"/>
  <c r="B92" i="2"/>
  <c r="C92" i="2"/>
  <c r="K92" i="2"/>
  <c r="L92" i="2"/>
  <c r="W92" i="2"/>
  <c r="X92" i="2"/>
  <c r="Z92" i="2"/>
  <c r="AA92" i="2"/>
  <c r="A93" i="2"/>
  <c r="B93" i="2"/>
  <c r="C93" i="2"/>
  <c r="K93" i="2"/>
  <c r="L93" i="2"/>
  <c r="W93" i="2"/>
  <c r="X93" i="2"/>
  <c r="Z93" i="2"/>
  <c r="AA93" i="2"/>
  <c r="A94" i="2"/>
  <c r="B94" i="2"/>
  <c r="C94" i="2"/>
  <c r="K94" i="2"/>
  <c r="L94" i="2"/>
  <c r="W94" i="2"/>
  <c r="X94" i="2"/>
  <c r="Z94" i="2"/>
  <c r="AA94" i="2"/>
  <c r="A107" i="2"/>
  <c r="B107" i="2"/>
  <c r="C107" i="2"/>
  <c r="K107" i="2"/>
  <c r="L107" i="2"/>
  <c r="W107" i="2"/>
  <c r="X107" i="2"/>
  <c r="Z107" i="2"/>
  <c r="AA107" i="2"/>
  <c r="A108" i="2"/>
  <c r="B108" i="2"/>
  <c r="C108" i="2"/>
  <c r="K108" i="2"/>
  <c r="L108" i="2"/>
  <c r="W108" i="2"/>
  <c r="X108" i="2"/>
  <c r="Z108" i="2"/>
  <c r="AA108" i="2"/>
  <c r="A109" i="2"/>
  <c r="B109" i="2"/>
  <c r="C109" i="2"/>
  <c r="K109" i="2"/>
  <c r="L109" i="2"/>
  <c r="W109" i="2"/>
  <c r="X109" i="2"/>
  <c r="Z109" i="2"/>
  <c r="AA109" i="2"/>
  <c r="A110" i="2"/>
  <c r="B110" i="2"/>
  <c r="C110" i="2"/>
  <c r="K110" i="2"/>
  <c r="L110" i="2"/>
  <c r="W110" i="2"/>
  <c r="X110" i="2"/>
  <c r="Z110" i="2"/>
  <c r="AA110" i="2"/>
  <c r="A111" i="2"/>
  <c r="B111" i="2"/>
  <c r="C111" i="2"/>
  <c r="K111" i="2"/>
  <c r="L111" i="2"/>
  <c r="W111" i="2"/>
  <c r="X111" i="2"/>
  <c r="Z111" i="2"/>
  <c r="AA111" i="2"/>
  <c r="A128" i="2"/>
  <c r="B128" i="2"/>
  <c r="C128" i="2"/>
  <c r="K128" i="2"/>
  <c r="L128" i="2"/>
  <c r="W128" i="2"/>
  <c r="X128" i="2"/>
  <c r="Z128" i="2"/>
  <c r="AA128" i="2"/>
  <c r="A129" i="2"/>
  <c r="B129" i="2"/>
  <c r="C129" i="2"/>
  <c r="K129" i="2"/>
  <c r="L129" i="2"/>
  <c r="W129" i="2"/>
  <c r="X129" i="2"/>
  <c r="Z129" i="2"/>
  <c r="AA129" i="2"/>
  <c r="A130" i="2"/>
  <c r="B130" i="2"/>
  <c r="C130" i="2"/>
  <c r="K130" i="2"/>
  <c r="L130" i="2"/>
  <c r="W130" i="2"/>
  <c r="X130" i="2"/>
  <c r="Z130" i="2"/>
  <c r="AA130" i="2"/>
  <c r="A131" i="2"/>
  <c r="B131" i="2"/>
  <c r="C131" i="2"/>
  <c r="K131" i="2"/>
  <c r="L131" i="2"/>
  <c r="W131" i="2"/>
  <c r="X131" i="2"/>
  <c r="Z131" i="2"/>
  <c r="AA131" i="2"/>
  <c r="A132" i="2"/>
  <c r="B132" i="2"/>
  <c r="C132" i="2"/>
  <c r="K132" i="2"/>
  <c r="L132" i="2"/>
  <c r="W132" i="2"/>
  <c r="X132" i="2"/>
  <c r="Z132" i="2"/>
  <c r="AA132" i="2"/>
  <c r="A143" i="2"/>
  <c r="B143" i="2"/>
  <c r="C143" i="2"/>
  <c r="K143" i="2"/>
  <c r="L143" i="2"/>
  <c r="W143" i="2"/>
  <c r="X143" i="2"/>
  <c r="Z143" i="2"/>
  <c r="AA143" i="2"/>
  <c r="A144" i="2"/>
  <c r="B144" i="2"/>
  <c r="C144" i="2"/>
  <c r="K144" i="2"/>
  <c r="L144" i="2"/>
  <c r="W144" i="2"/>
  <c r="X144" i="2"/>
  <c r="Z144" i="2"/>
  <c r="AA144" i="2"/>
  <c r="A145" i="2"/>
  <c r="B145" i="2"/>
  <c r="C145" i="2"/>
  <c r="K145" i="2"/>
  <c r="L145" i="2"/>
  <c r="W145" i="2"/>
  <c r="X145" i="2"/>
  <c r="Z145" i="2"/>
  <c r="AA145" i="2"/>
  <c r="A146" i="2"/>
  <c r="B146" i="2"/>
  <c r="C146" i="2"/>
  <c r="K146" i="2"/>
  <c r="L146" i="2"/>
  <c r="W146" i="2"/>
  <c r="X146" i="2"/>
  <c r="Z146" i="2"/>
  <c r="AA146" i="2"/>
  <c r="A147" i="2"/>
  <c r="B147" i="2"/>
  <c r="C147" i="2"/>
  <c r="K147" i="2"/>
  <c r="L147" i="2"/>
  <c r="W147" i="2"/>
  <c r="X147" i="2"/>
  <c r="Z147" i="2"/>
  <c r="AA147" i="2"/>
  <c r="W141" i="6"/>
  <c r="X141" i="6"/>
  <c r="Y141" i="6"/>
  <c r="Z141" i="6"/>
  <c r="AA141" i="6"/>
  <c r="AB141" i="6"/>
  <c r="AC141" i="6"/>
  <c r="AD141" i="6"/>
  <c r="AE141" i="6"/>
  <c r="AF141" i="6"/>
  <c r="W142" i="6"/>
  <c r="X142" i="6"/>
  <c r="Y142" i="6"/>
  <c r="Z142" i="6"/>
  <c r="AA142" i="6"/>
  <c r="AB142" i="6"/>
  <c r="AC142" i="6"/>
  <c r="AD142" i="6"/>
  <c r="AE142" i="6"/>
  <c r="AF142" i="6"/>
  <c r="W143" i="6"/>
  <c r="X143" i="6"/>
  <c r="Y143" i="6"/>
  <c r="Z143" i="6"/>
  <c r="AA143" i="6"/>
  <c r="AB143" i="6"/>
  <c r="AC143" i="6"/>
  <c r="AD143" i="6"/>
  <c r="AE143" i="6"/>
  <c r="AF143" i="6"/>
  <c r="W144" i="6"/>
  <c r="X144" i="6"/>
  <c r="Y144" i="6"/>
  <c r="Z144" i="6"/>
  <c r="AA144" i="6"/>
  <c r="AB144" i="6"/>
  <c r="AC144" i="6"/>
  <c r="AD144" i="6"/>
  <c r="AE144" i="6"/>
  <c r="AF144" i="6"/>
  <c r="W145" i="6"/>
  <c r="X145" i="6"/>
  <c r="Y145" i="6"/>
  <c r="Z145" i="6"/>
  <c r="AA145" i="6"/>
  <c r="AB145" i="6"/>
  <c r="AC145" i="6"/>
  <c r="AD145" i="6"/>
  <c r="AE145" i="6"/>
  <c r="AF145" i="6"/>
  <c r="W126" i="6"/>
  <c r="X126" i="6"/>
  <c r="Y126" i="6"/>
  <c r="Z126" i="6"/>
  <c r="AA126" i="6"/>
  <c r="AB126" i="6"/>
  <c r="AC126" i="6"/>
  <c r="AD126" i="6"/>
  <c r="AE126" i="6"/>
  <c r="AF126" i="6"/>
  <c r="W127" i="6"/>
  <c r="X127" i="6"/>
  <c r="Y127" i="6"/>
  <c r="Z127" i="6"/>
  <c r="AA127" i="6"/>
  <c r="AB127" i="6"/>
  <c r="AC127" i="6"/>
  <c r="AD127" i="6"/>
  <c r="AE127" i="6"/>
  <c r="AF127" i="6"/>
  <c r="W128" i="6"/>
  <c r="X128" i="6"/>
  <c r="Y128" i="6"/>
  <c r="Z128" i="6"/>
  <c r="AA128" i="6"/>
  <c r="AB128" i="6"/>
  <c r="AC128" i="6"/>
  <c r="AD128" i="6"/>
  <c r="AE128" i="6"/>
  <c r="AF128" i="6"/>
  <c r="W129" i="6"/>
  <c r="X129" i="6"/>
  <c r="Y129" i="6"/>
  <c r="Z129" i="6"/>
  <c r="AA129" i="6"/>
  <c r="AB129" i="6"/>
  <c r="AC129" i="6"/>
  <c r="AD129" i="6"/>
  <c r="AE129" i="6"/>
  <c r="AF129" i="6"/>
  <c r="W130" i="6"/>
  <c r="X130" i="6"/>
  <c r="Y130" i="6"/>
  <c r="Z130" i="6"/>
  <c r="AA130" i="6"/>
  <c r="AB130" i="6"/>
  <c r="AC130" i="6"/>
  <c r="AD130" i="6"/>
  <c r="AE130" i="6"/>
  <c r="AF130" i="6"/>
  <c r="W105" i="6"/>
  <c r="X105" i="6"/>
  <c r="Y105" i="6"/>
  <c r="Z105" i="6"/>
  <c r="AA105" i="6"/>
  <c r="AB105" i="6"/>
  <c r="AC105" i="6"/>
  <c r="AD105" i="6"/>
  <c r="AE105" i="6"/>
  <c r="AF105" i="6"/>
  <c r="W106" i="6"/>
  <c r="X106" i="6"/>
  <c r="Y106" i="6"/>
  <c r="Z106" i="6"/>
  <c r="AA106" i="6"/>
  <c r="AB106" i="6"/>
  <c r="AC106" i="6"/>
  <c r="AD106" i="6"/>
  <c r="AE106" i="6"/>
  <c r="AF106" i="6"/>
  <c r="W107" i="6"/>
  <c r="X107" i="6"/>
  <c r="Y107" i="6"/>
  <c r="Z107" i="6"/>
  <c r="AA107" i="6"/>
  <c r="AB107" i="6"/>
  <c r="AC107" i="6"/>
  <c r="AD107" i="6"/>
  <c r="AE107" i="6"/>
  <c r="AF107" i="6"/>
  <c r="W108" i="6"/>
  <c r="X108" i="6"/>
  <c r="Y108" i="6"/>
  <c r="Z108" i="6"/>
  <c r="AA108" i="6"/>
  <c r="AB108" i="6"/>
  <c r="AC108" i="6"/>
  <c r="AD108" i="6"/>
  <c r="AE108" i="6"/>
  <c r="AF108" i="6"/>
  <c r="W109" i="6"/>
  <c r="X109" i="6"/>
  <c r="Y109" i="6"/>
  <c r="Z109" i="6"/>
  <c r="AA109" i="6"/>
  <c r="AB109" i="6"/>
  <c r="AC109" i="6"/>
  <c r="AD109" i="6"/>
  <c r="AE109" i="6"/>
  <c r="AF109" i="6"/>
  <c r="W88" i="6"/>
  <c r="X88" i="6"/>
  <c r="Y88" i="6"/>
  <c r="Z88" i="6"/>
  <c r="AA88" i="6"/>
  <c r="AB88" i="6"/>
  <c r="AC88" i="6"/>
  <c r="AD88" i="6"/>
  <c r="AE88" i="6"/>
  <c r="AF88" i="6"/>
  <c r="W89" i="6"/>
  <c r="X89" i="6"/>
  <c r="Y89" i="6"/>
  <c r="Z89" i="6"/>
  <c r="AA89" i="6"/>
  <c r="AB89" i="6"/>
  <c r="AC89" i="6"/>
  <c r="AD89" i="6"/>
  <c r="AE89" i="6"/>
  <c r="AF89" i="6"/>
  <c r="W90" i="6"/>
  <c r="X90" i="6"/>
  <c r="Y90" i="6"/>
  <c r="Z90" i="6"/>
  <c r="AA90" i="6"/>
  <c r="AB90" i="6"/>
  <c r="AC90" i="6"/>
  <c r="AD90" i="6"/>
  <c r="AE90" i="6"/>
  <c r="AF90" i="6"/>
  <c r="W91" i="6"/>
  <c r="X91" i="6"/>
  <c r="Y91" i="6"/>
  <c r="Z91" i="6"/>
  <c r="AA91" i="6"/>
  <c r="AB91" i="6"/>
  <c r="AC91" i="6"/>
  <c r="AD91" i="6"/>
  <c r="AE91" i="6"/>
  <c r="AF91" i="6"/>
  <c r="W92" i="6"/>
  <c r="X92" i="6"/>
  <c r="Y92" i="6"/>
  <c r="Z92" i="6"/>
  <c r="AA92" i="6"/>
  <c r="AB92" i="6"/>
  <c r="AC92" i="6"/>
  <c r="AD92" i="6"/>
  <c r="AE92" i="6"/>
  <c r="AF92" i="6"/>
  <c r="W73" i="6"/>
  <c r="X73" i="6"/>
  <c r="Y73" i="6"/>
  <c r="Z73" i="6"/>
  <c r="AA73" i="6"/>
  <c r="AB73" i="6"/>
  <c r="AC73" i="6"/>
  <c r="AD73" i="6"/>
  <c r="AE73" i="6"/>
  <c r="AF73" i="6"/>
  <c r="W74" i="6"/>
  <c r="X74" i="6"/>
  <c r="Y74" i="6"/>
  <c r="Z74" i="6"/>
  <c r="AA74" i="6"/>
  <c r="AB74" i="6"/>
  <c r="AC74" i="6"/>
  <c r="AD74" i="6"/>
  <c r="AE74" i="6"/>
  <c r="AF74" i="6"/>
  <c r="W75" i="6"/>
  <c r="X75" i="6"/>
  <c r="Y75" i="6"/>
  <c r="Z75" i="6"/>
  <c r="AA75" i="6"/>
  <c r="AB75" i="6"/>
  <c r="AC75" i="6"/>
  <c r="AD75" i="6"/>
  <c r="AE75" i="6"/>
  <c r="AF75" i="6"/>
  <c r="W76" i="6"/>
  <c r="X76" i="6"/>
  <c r="Y76" i="6"/>
  <c r="Z76" i="6"/>
  <c r="AA76" i="6"/>
  <c r="AB76" i="6"/>
  <c r="AC76" i="6"/>
  <c r="AD76" i="6"/>
  <c r="AE76" i="6"/>
  <c r="AF76" i="6"/>
  <c r="W77" i="6"/>
  <c r="X77" i="6"/>
  <c r="Y77" i="6"/>
  <c r="Z77" i="6"/>
  <c r="AA77" i="6"/>
  <c r="AB77" i="6"/>
  <c r="AC77" i="6"/>
  <c r="AD77" i="6"/>
  <c r="AE77" i="6"/>
  <c r="AF77" i="6"/>
  <c r="W55" i="6"/>
  <c r="X55" i="6"/>
  <c r="Y55" i="6"/>
  <c r="Z55" i="6"/>
  <c r="AA55" i="6"/>
  <c r="AB55" i="6"/>
  <c r="AC55" i="6"/>
  <c r="AD55" i="6"/>
  <c r="AE55" i="6"/>
  <c r="AF55" i="6"/>
  <c r="W56" i="6"/>
  <c r="X56" i="6"/>
  <c r="Y56" i="6"/>
  <c r="Z56" i="6"/>
  <c r="AA56" i="6"/>
  <c r="AB56" i="6"/>
  <c r="AC56" i="6"/>
  <c r="AD56" i="6"/>
  <c r="AE56" i="6"/>
  <c r="AF56" i="6"/>
  <c r="W57" i="6"/>
  <c r="X57" i="6"/>
  <c r="Y57" i="6"/>
  <c r="Z57" i="6"/>
  <c r="AA57" i="6"/>
  <c r="AB57" i="6"/>
  <c r="AC57" i="6"/>
  <c r="AD57" i="6"/>
  <c r="AE57" i="6"/>
  <c r="AF57" i="6"/>
  <c r="W58" i="6"/>
  <c r="X58" i="6"/>
  <c r="Y58" i="6"/>
  <c r="Z58" i="6"/>
  <c r="AA58" i="6"/>
  <c r="AB58" i="6"/>
  <c r="AC58" i="6"/>
  <c r="AD58" i="6"/>
  <c r="AE58" i="6"/>
  <c r="AF58" i="6"/>
  <c r="W59" i="6"/>
  <c r="X59" i="6"/>
  <c r="Y59" i="6"/>
  <c r="Z59" i="6"/>
  <c r="AA59" i="6"/>
  <c r="AB59" i="6"/>
  <c r="AC59" i="6"/>
  <c r="AD59" i="6"/>
  <c r="AE59" i="6"/>
  <c r="AF59" i="6"/>
  <c r="W140" i="6"/>
  <c r="X140" i="6"/>
  <c r="Y140" i="6"/>
  <c r="Z140" i="6"/>
  <c r="AA140" i="6"/>
  <c r="AB140" i="6"/>
  <c r="AC140" i="6"/>
  <c r="AD140" i="6"/>
  <c r="AE140" i="6"/>
  <c r="AF140" i="6"/>
  <c r="W146" i="6"/>
  <c r="X146" i="6"/>
  <c r="Y146" i="6"/>
  <c r="Z146" i="6"/>
  <c r="AA146" i="6"/>
  <c r="AB146" i="6"/>
  <c r="AC146" i="6"/>
  <c r="AD146" i="6"/>
  <c r="AE146" i="6"/>
  <c r="AF146" i="6"/>
  <c r="W147" i="6"/>
  <c r="X147" i="6"/>
  <c r="Y147" i="6"/>
  <c r="Z147" i="6"/>
  <c r="AA147" i="6"/>
  <c r="AB147" i="6"/>
  <c r="AC147" i="6"/>
  <c r="AD147" i="6"/>
  <c r="AE147" i="6"/>
  <c r="AF147" i="6"/>
  <c r="W123" i="6"/>
  <c r="X123" i="6"/>
  <c r="Y123" i="6"/>
  <c r="Z123" i="6"/>
  <c r="AA123" i="6"/>
  <c r="AB123" i="6"/>
  <c r="AC123" i="6"/>
  <c r="AD123" i="6"/>
  <c r="AE123" i="6"/>
  <c r="AF123" i="6"/>
  <c r="W124" i="6"/>
  <c r="X124" i="6"/>
  <c r="Y124" i="6"/>
  <c r="Z124" i="6"/>
  <c r="AA124" i="6"/>
  <c r="AB124" i="6"/>
  <c r="AC124" i="6"/>
  <c r="AD124" i="6"/>
  <c r="AE124" i="6"/>
  <c r="AF124" i="6"/>
  <c r="W125" i="6"/>
  <c r="X125" i="6"/>
  <c r="Y125" i="6"/>
  <c r="Z125" i="6"/>
  <c r="AA125" i="6"/>
  <c r="AB125" i="6"/>
  <c r="AC125" i="6"/>
  <c r="AD125" i="6"/>
  <c r="AE125" i="6"/>
  <c r="AF125" i="6"/>
  <c r="W131" i="6"/>
  <c r="X131" i="6"/>
  <c r="Y131" i="6"/>
  <c r="Z131" i="6"/>
  <c r="AA131" i="6"/>
  <c r="AB131" i="6"/>
  <c r="AC131" i="6"/>
  <c r="AD131" i="6"/>
  <c r="AE131" i="6"/>
  <c r="AF131" i="6"/>
  <c r="W132" i="6"/>
  <c r="X132" i="6"/>
  <c r="Y132" i="6"/>
  <c r="Z132" i="6"/>
  <c r="AA132" i="6"/>
  <c r="AB132" i="6"/>
  <c r="AC132" i="6"/>
  <c r="AD132" i="6"/>
  <c r="AE132" i="6"/>
  <c r="AF132" i="6"/>
  <c r="W133" i="6"/>
  <c r="X133" i="6"/>
  <c r="Y133" i="6"/>
  <c r="Z133" i="6"/>
  <c r="AA133" i="6"/>
  <c r="AB133" i="6"/>
  <c r="AC133" i="6"/>
  <c r="AD133" i="6"/>
  <c r="AE133" i="6"/>
  <c r="AF133" i="6"/>
  <c r="W110" i="6"/>
  <c r="X110" i="6"/>
  <c r="Y110" i="6"/>
  <c r="Z110" i="6"/>
  <c r="AA110" i="6"/>
  <c r="AB110" i="6"/>
  <c r="AC110" i="6"/>
  <c r="AD110" i="6"/>
  <c r="AE110" i="6"/>
  <c r="AF110" i="6"/>
  <c r="W111" i="6"/>
  <c r="X111" i="6"/>
  <c r="Y111" i="6"/>
  <c r="Z111" i="6"/>
  <c r="AA111" i="6"/>
  <c r="AB111" i="6"/>
  <c r="AC111" i="6"/>
  <c r="AD111" i="6"/>
  <c r="AE111" i="6"/>
  <c r="AF111" i="6"/>
  <c r="W87" i="6"/>
  <c r="X87" i="6"/>
  <c r="Y87" i="6"/>
  <c r="Z87" i="6"/>
  <c r="AA87" i="6"/>
  <c r="AB87" i="6"/>
  <c r="AC87" i="6"/>
  <c r="AD87" i="6"/>
  <c r="AE87" i="6"/>
  <c r="AF87" i="6"/>
  <c r="W93" i="6"/>
  <c r="X93" i="6"/>
  <c r="Y93" i="6"/>
  <c r="Z93" i="6"/>
  <c r="AA93" i="6"/>
  <c r="AB93" i="6"/>
  <c r="AC93" i="6"/>
  <c r="AD93" i="6"/>
  <c r="AE93" i="6"/>
  <c r="AF93" i="6"/>
  <c r="W78" i="6"/>
  <c r="X78" i="6"/>
  <c r="Y78" i="6"/>
  <c r="Z78" i="6"/>
  <c r="AA78" i="6"/>
  <c r="AB78" i="6"/>
  <c r="AC78" i="6"/>
  <c r="AD78" i="6"/>
  <c r="AE78" i="6"/>
  <c r="AF78" i="6"/>
  <c r="W79" i="6"/>
  <c r="X79" i="6"/>
  <c r="Y79" i="6"/>
  <c r="Z79" i="6"/>
  <c r="AA79" i="6"/>
  <c r="AB79" i="6"/>
  <c r="AC79" i="6"/>
  <c r="AD79" i="6"/>
  <c r="AE79" i="6"/>
  <c r="AF79" i="6"/>
  <c r="W80" i="6"/>
  <c r="X80" i="6"/>
  <c r="Y80" i="6"/>
  <c r="Z80" i="6"/>
  <c r="AA80" i="6"/>
  <c r="AB80" i="6"/>
  <c r="AC80" i="6"/>
  <c r="AD80" i="6"/>
  <c r="AE80" i="6"/>
  <c r="AF80" i="6"/>
  <c r="W53" i="6"/>
  <c r="X53" i="6"/>
  <c r="Y53" i="6"/>
  <c r="Z53" i="6"/>
  <c r="AA53" i="6"/>
  <c r="AB53" i="6"/>
  <c r="AC53" i="6"/>
  <c r="AD53" i="6"/>
  <c r="AE53" i="6"/>
  <c r="AF53" i="6"/>
  <c r="W54" i="6"/>
  <c r="X54" i="6"/>
  <c r="Y54" i="6"/>
  <c r="Z54" i="6"/>
  <c r="AA54" i="6"/>
  <c r="AB54" i="6"/>
  <c r="AC54" i="6"/>
  <c r="AD54" i="6"/>
  <c r="AE54" i="6"/>
  <c r="AF54" i="6"/>
  <c r="W60" i="6"/>
  <c r="X60" i="6"/>
  <c r="Y60" i="6"/>
  <c r="Z60" i="6"/>
  <c r="AA60" i="6"/>
  <c r="AB60" i="6"/>
  <c r="AC60" i="6"/>
  <c r="AD60" i="6"/>
  <c r="AE60" i="6"/>
  <c r="AF60" i="6"/>
  <c r="W27" i="6"/>
  <c r="X27" i="6"/>
  <c r="Y27" i="6"/>
  <c r="Z27" i="6"/>
  <c r="AA27" i="6"/>
  <c r="AB27" i="6"/>
  <c r="AC27" i="6"/>
  <c r="AD27" i="6"/>
  <c r="AE27" i="6"/>
  <c r="AF27" i="6"/>
  <c r="A62" i="2"/>
  <c r="B62" i="2"/>
  <c r="C62" i="2"/>
  <c r="K62" i="2"/>
  <c r="L62" i="2"/>
  <c r="W62" i="2"/>
  <c r="X62" i="2"/>
  <c r="Z62" i="2"/>
  <c r="AA62" i="2"/>
  <c r="W44" i="6"/>
  <c r="X44" i="6"/>
  <c r="Y44" i="6"/>
  <c r="Z44" i="6"/>
  <c r="AA44" i="6"/>
  <c r="AB44" i="6"/>
  <c r="AC44" i="6"/>
  <c r="AD44" i="6"/>
  <c r="AE44" i="6"/>
  <c r="AF44" i="6"/>
  <c r="W45" i="6"/>
  <c r="X45" i="6"/>
  <c r="Y45" i="6"/>
  <c r="Z45" i="6"/>
  <c r="AA45" i="6"/>
  <c r="AB45" i="6"/>
  <c r="AC45" i="6"/>
  <c r="AD45" i="6"/>
  <c r="AE45" i="6"/>
  <c r="AF45" i="6"/>
  <c r="W46" i="6"/>
  <c r="X46" i="6"/>
  <c r="Y46" i="6"/>
  <c r="Z46" i="6"/>
  <c r="AA46" i="6"/>
  <c r="AB46" i="6"/>
  <c r="AC46" i="6"/>
  <c r="AD46" i="6"/>
  <c r="AE46" i="6"/>
  <c r="AF46" i="6"/>
  <c r="U75" i="2" l="1"/>
  <c r="U42" i="2"/>
  <c r="T91" i="2"/>
  <c r="T90" i="2"/>
  <c r="U132" i="2"/>
  <c r="U108" i="2"/>
  <c r="U92" i="2"/>
  <c r="U61" i="2"/>
  <c r="U57" i="2"/>
  <c r="T145" i="2"/>
  <c r="T130" i="2"/>
  <c r="T129" i="2"/>
  <c r="T109" i="2"/>
  <c r="U145" i="2"/>
  <c r="T146" i="2"/>
  <c r="T147" i="2"/>
  <c r="T76" i="2"/>
  <c r="T60" i="2"/>
  <c r="T59" i="2"/>
  <c r="T58" i="2"/>
  <c r="T92" i="2"/>
  <c r="U79" i="2"/>
  <c r="T128" i="2"/>
  <c r="T111" i="2"/>
  <c r="T110" i="2"/>
  <c r="T93" i="2"/>
  <c r="T42" i="2"/>
  <c r="U128" i="2"/>
  <c r="U110" i="2"/>
  <c r="T79" i="2"/>
  <c r="T78" i="2"/>
  <c r="T77" i="2"/>
  <c r="T61" i="2"/>
  <c r="T57" i="2"/>
  <c r="T45" i="2"/>
  <c r="T44" i="2"/>
  <c r="T43" i="2"/>
  <c r="T132" i="2"/>
  <c r="T131" i="2"/>
  <c r="U129" i="2"/>
  <c r="T108" i="2"/>
  <c r="T107" i="2"/>
  <c r="T94" i="2"/>
  <c r="T75" i="2"/>
  <c r="U58" i="2"/>
  <c r="U44" i="2"/>
  <c r="T41" i="2"/>
  <c r="T144" i="2"/>
  <c r="T143" i="2"/>
  <c r="U45" i="2"/>
  <c r="U41" i="2"/>
  <c r="U59" i="2"/>
  <c r="U60" i="2"/>
  <c r="U77" i="2"/>
  <c r="U76" i="2"/>
  <c r="U78" i="2"/>
  <c r="U91" i="2"/>
  <c r="U94" i="2"/>
  <c r="U90" i="2"/>
  <c r="U93" i="2"/>
  <c r="U109" i="2"/>
  <c r="U111" i="2"/>
  <c r="U107" i="2"/>
  <c r="U130" i="2"/>
  <c r="U131" i="2"/>
  <c r="U144" i="2"/>
  <c r="U147" i="2"/>
  <c r="U143" i="2"/>
  <c r="U146" i="2"/>
  <c r="T62" i="2"/>
  <c r="U62" i="2"/>
  <c r="A125" i="2"/>
  <c r="B125" i="2"/>
  <c r="C125" i="2"/>
  <c r="K125" i="2"/>
  <c r="L125" i="2"/>
  <c r="W125" i="2"/>
  <c r="X125" i="2"/>
  <c r="Z125" i="2"/>
  <c r="AA125" i="2"/>
  <c r="A126" i="2"/>
  <c r="B126" i="2"/>
  <c r="C126" i="2"/>
  <c r="K126" i="2"/>
  <c r="L126" i="2"/>
  <c r="W126" i="2"/>
  <c r="X126" i="2"/>
  <c r="Z126" i="2"/>
  <c r="AA126" i="2"/>
  <c r="A127" i="2"/>
  <c r="B127" i="2"/>
  <c r="C127" i="2"/>
  <c r="K127" i="2"/>
  <c r="L127" i="2"/>
  <c r="W127" i="2"/>
  <c r="X127" i="2"/>
  <c r="Z127" i="2"/>
  <c r="AA127" i="2"/>
  <c r="A133" i="2"/>
  <c r="B133" i="2"/>
  <c r="C133" i="2"/>
  <c r="K133" i="2"/>
  <c r="L133" i="2"/>
  <c r="W133" i="2"/>
  <c r="X133" i="2"/>
  <c r="Z133" i="2"/>
  <c r="AA133" i="2"/>
  <c r="A134" i="2"/>
  <c r="B134" i="2"/>
  <c r="C134" i="2"/>
  <c r="K134" i="2"/>
  <c r="L134" i="2"/>
  <c r="W134" i="2"/>
  <c r="X134" i="2"/>
  <c r="Z134" i="2"/>
  <c r="AA134" i="2"/>
  <c r="A135" i="2"/>
  <c r="B135" i="2"/>
  <c r="C135" i="2"/>
  <c r="K135" i="2"/>
  <c r="L135" i="2"/>
  <c r="W135" i="2"/>
  <c r="X135" i="2"/>
  <c r="Z135" i="2"/>
  <c r="AA135" i="2"/>
  <c r="A112" i="2"/>
  <c r="B112" i="2"/>
  <c r="C112" i="2"/>
  <c r="K112" i="2"/>
  <c r="L112" i="2"/>
  <c r="W112" i="2"/>
  <c r="X112" i="2"/>
  <c r="Z112" i="2"/>
  <c r="AA112" i="2"/>
  <c r="A113" i="2"/>
  <c r="B113" i="2"/>
  <c r="C113" i="2"/>
  <c r="K113" i="2"/>
  <c r="L113" i="2"/>
  <c r="W113" i="2"/>
  <c r="X113" i="2"/>
  <c r="Z113" i="2"/>
  <c r="AA113" i="2"/>
  <c r="A80" i="2"/>
  <c r="B80" i="2"/>
  <c r="C80" i="2"/>
  <c r="K80" i="2"/>
  <c r="L80" i="2"/>
  <c r="W80" i="2"/>
  <c r="X80" i="2"/>
  <c r="Z80" i="2"/>
  <c r="AA80" i="2"/>
  <c r="A81" i="2"/>
  <c r="B81" i="2"/>
  <c r="C81" i="2"/>
  <c r="K81" i="2"/>
  <c r="L81" i="2"/>
  <c r="W81" i="2"/>
  <c r="X81" i="2"/>
  <c r="Z81" i="2"/>
  <c r="AA81" i="2"/>
  <c r="A82" i="2"/>
  <c r="B82" i="2"/>
  <c r="C82" i="2"/>
  <c r="K82" i="2"/>
  <c r="L82" i="2"/>
  <c r="W82" i="2"/>
  <c r="X82" i="2"/>
  <c r="Z82" i="2"/>
  <c r="AA82" i="2"/>
  <c r="A46" i="2"/>
  <c r="A47" i="2"/>
  <c r="A48" i="2"/>
  <c r="A49" i="2"/>
  <c r="B46" i="2"/>
  <c r="C46" i="2"/>
  <c r="K46" i="2"/>
  <c r="L46" i="2"/>
  <c r="W46" i="2"/>
  <c r="X46" i="2"/>
  <c r="Z46" i="2"/>
  <c r="AA46" i="2"/>
  <c r="B47" i="2"/>
  <c r="C47" i="2"/>
  <c r="K47" i="2"/>
  <c r="L47" i="2"/>
  <c r="W47" i="2"/>
  <c r="X47" i="2"/>
  <c r="Z47" i="2"/>
  <c r="AA47" i="2"/>
  <c r="B48" i="2"/>
  <c r="C48" i="2"/>
  <c r="K48" i="2"/>
  <c r="L48" i="2"/>
  <c r="W48" i="2"/>
  <c r="X48" i="2"/>
  <c r="Z48" i="2"/>
  <c r="AA48" i="2"/>
  <c r="T134" i="2" l="1"/>
  <c r="T133" i="2"/>
  <c r="U135" i="2"/>
  <c r="U127" i="2"/>
  <c r="U126" i="2"/>
  <c r="T127" i="2"/>
  <c r="T125" i="2"/>
  <c r="T135" i="2"/>
  <c r="U133" i="2"/>
  <c r="T126" i="2"/>
  <c r="U134" i="2"/>
  <c r="U125" i="2"/>
  <c r="U113" i="2"/>
  <c r="U112" i="2"/>
  <c r="T113" i="2"/>
  <c r="T112" i="2"/>
  <c r="U81" i="2"/>
  <c r="T82" i="2"/>
  <c r="T80" i="2"/>
  <c r="U82" i="2"/>
  <c r="T81" i="2"/>
  <c r="U80" i="2"/>
  <c r="U46" i="2"/>
  <c r="U47" i="2"/>
  <c r="T46" i="2"/>
  <c r="T47" i="2"/>
  <c r="T48" i="2"/>
  <c r="U48" i="2"/>
  <c r="F94" i="1"/>
  <c r="D94" i="1"/>
  <c r="B94" i="1"/>
  <c r="F85" i="1"/>
  <c r="D85" i="1"/>
  <c r="B85" i="1"/>
  <c r="F76" i="1"/>
  <c r="D76" i="1"/>
  <c r="B76" i="1"/>
  <c r="F67" i="1"/>
  <c r="D67" i="1"/>
  <c r="B67" i="1"/>
  <c r="F58" i="1"/>
  <c r="D58" i="1"/>
  <c r="B58" i="1"/>
  <c r="F49" i="1"/>
  <c r="D49" i="1"/>
  <c r="B49" i="1"/>
  <c r="F40" i="1"/>
  <c r="D40" i="1"/>
  <c r="B40" i="1"/>
  <c r="F27" i="1"/>
  <c r="D27" i="1"/>
  <c r="B27" i="1"/>
  <c r="F19" i="1"/>
  <c r="D19" i="1"/>
  <c r="B19" i="1"/>
  <c r="F96" i="1" l="1"/>
  <c r="B96" i="1"/>
  <c r="D29" i="1"/>
  <c r="B29" i="1"/>
  <c r="D96" i="1"/>
  <c r="F29" i="1"/>
  <c r="O16" i="11"/>
  <c r="N16" i="11"/>
  <c r="N15" i="11" s="1"/>
  <c r="M16" i="11"/>
  <c r="L16" i="11"/>
  <c r="K16" i="11"/>
  <c r="J16" i="11"/>
  <c r="J15" i="11" s="1"/>
  <c r="I16" i="11"/>
  <c r="H16" i="11"/>
  <c r="G16" i="11"/>
  <c r="F16" i="11"/>
  <c r="F15" i="11" s="1"/>
  <c r="E16" i="11"/>
  <c r="D16" i="11"/>
  <c r="C16" i="11"/>
  <c r="B16" i="11"/>
  <c r="O18" i="11"/>
  <c r="N18" i="11"/>
  <c r="M18" i="11"/>
  <c r="L18" i="11"/>
  <c r="K18" i="11"/>
  <c r="J18" i="11"/>
  <c r="I18" i="11"/>
  <c r="H18" i="11"/>
  <c r="G18" i="11"/>
  <c r="F18" i="11"/>
  <c r="E18" i="11"/>
  <c r="D18" i="11"/>
  <c r="D15" i="11" s="1"/>
  <c r="C18" i="11"/>
  <c r="B18" i="11"/>
  <c r="C15" i="11" l="1"/>
  <c r="O15" i="11"/>
  <c r="L15" i="11"/>
  <c r="K15" i="11"/>
  <c r="H15" i="11"/>
  <c r="G15" i="11"/>
  <c r="E15" i="11"/>
  <c r="I15" i="11"/>
  <c r="M15" i="11"/>
  <c r="B15" i="11"/>
  <c r="L151" i="2"/>
  <c r="K151" i="2"/>
  <c r="L150" i="2"/>
  <c r="K150" i="2"/>
  <c r="L149" i="2"/>
  <c r="K149" i="2"/>
  <c r="L148" i="2"/>
  <c r="K148" i="2"/>
  <c r="L142" i="2"/>
  <c r="K142" i="2"/>
  <c r="L141" i="2"/>
  <c r="K141" i="2"/>
  <c r="L140" i="2"/>
  <c r="K140" i="2"/>
  <c r="L136" i="2"/>
  <c r="K136" i="2"/>
  <c r="L124" i="2"/>
  <c r="K124" i="2"/>
  <c r="L123" i="2"/>
  <c r="K123" i="2"/>
  <c r="L122" i="2"/>
  <c r="K122" i="2"/>
  <c r="L121" i="2"/>
  <c r="K121" i="2"/>
  <c r="L120" i="2"/>
  <c r="K120" i="2"/>
  <c r="L119" i="2"/>
  <c r="K119" i="2"/>
  <c r="L115" i="2"/>
  <c r="K115" i="2"/>
  <c r="L114" i="2"/>
  <c r="K114" i="2"/>
  <c r="L106" i="2"/>
  <c r="K106" i="2"/>
  <c r="L105" i="2"/>
  <c r="K105" i="2"/>
  <c r="L104" i="2"/>
  <c r="K104" i="2"/>
  <c r="L103" i="2"/>
  <c r="K103" i="2"/>
  <c r="L102" i="2"/>
  <c r="K102" i="2"/>
  <c r="L98" i="2"/>
  <c r="K98" i="2"/>
  <c r="L97" i="2"/>
  <c r="K97" i="2"/>
  <c r="L96" i="2"/>
  <c r="K96" i="2"/>
  <c r="L95" i="2"/>
  <c r="K95" i="2"/>
  <c r="L89" i="2"/>
  <c r="K89" i="2"/>
  <c r="L88" i="2"/>
  <c r="K88" i="2"/>
  <c r="L87" i="2"/>
  <c r="K87" i="2"/>
  <c r="L83" i="2"/>
  <c r="K83" i="2"/>
  <c r="L74" i="2"/>
  <c r="K74" i="2"/>
  <c r="L73" i="2"/>
  <c r="K73" i="2"/>
  <c r="L72" i="2"/>
  <c r="K72" i="2"/>
  <c r="L71" i="2"/>
  <c r="K71" i="2"/>
  <c r="L70" i="2"/>
  <c r="K70" i="2"/>
  <c r="L69" i="2"/>
  <c r="K69" i="2"/>
  <c r="K84" i="2" s="1"/>
  <c r="L65" i="2"/>
  <c r="K65" i="2"/>
  <c r="L64" i="2"/>
  <c r="K64" i="2"/>
  <c r="L63" i="2"/>
  <c r="K63" i="2"/>
  <c r="L56" i="2"/>
  <c r="K56" i="2"/>
  <c r="L55" i="2"/>
  <c r="K55" i="2"/>
  <c r="L54" i="2"/>
  <c r="K54" i="2"/>
  <c r="L53" i="2"/>
  <c r="K53" i="2"/>
  <c r="L49" i="2"/>
  <c r="K49" i="2"/>
  <c r="L40" i="2"/>
  <c r="K40" i="2"/>
  <c r="L39" i="2"/>
  <c r="K39" i="2"/>
  <c r="L38" i="2"/>
  <c r="K38" i="2"/>
  <c r="L37" i="2"/>
  <c r="K37" i="2"/>
  <c r="L36" i="2"/>
  <c r="K36" i="2"/>
  <c r="L35" i="2"/>
  <c r="K35" i="2"/>
  <c r="L29" i="2"/>
  <c r="K29" i="2"/>
  <c r="L28" i="2"/>
  <c r="K28" i="2"/>
  <c r="L27" i="2"/>
  <c r="K27" i="2"/>
  <c r="L26" i="2"/>
  <c r="K26" i="2"/>
  <c r="L25" i="2"/>
  <c r="K25" i="2"/>
  <c r="L24" i="2"/>
  <c r="K24" i="2"/>
  <c r="L20" i="2"/>
  <c r="K20" i="2"/>
  <c r="L19" i="2"/>
  <c r="K19" i="2"/>
  <c r="L18" i="2"/>
  <c r="K18" i="2"/>
  <c r="L17" i="2"/>
  <c r="K17" i="2"/>
  <c r="L16" i="2"/>
  <c r="K16" i="2"/>
  <c r="L15" i="2"/>
  <c r="K15" i="2"/>
  <c r="L14" i="2"/>
  <c r="K14" i="2"/>
  <c r="A151" i="2"/>
  <c r="A150" i="2"/>
  <c r="A149" i="2"/>
  <c r="A148" i="2"/>
  <c r="A142" i="2"/>
  <c r="A141" i="2"/>
  <c r="A140" i="2"/>
  <c r="A136" i="2"/>
  <c r="A124" i="2"/>
  <c r="A123" i="2"/>
  <c r="A122" i="2"/>
  <c r="A121" i="2"/>
  <c r="A120" i="2"/>
  <c r="A119" i="2"/>
  <c r="A115" i="2"/>
  <c r="A114" i="2"/>
  <c r="A106" i="2"/>
  <c r="A105" i="2"/>
  <c r="A104" i="2"/>
  <c r="A103" i="2"/>
  <c r="A102" i="2"/>
  <c r="A98" i="2"/>
  <c r="A97" i="2"/>
  <c r="A96" i="2"/>
  <c r="A95" i="2"/>
  <c r="A89" i="2"/>
  <c r="A88" i="2"/>
  <c r="A87" i="2"/>
  <c r="A83" i="2"/>
  <c r="A74" i="2"/>
  <c r="A73" i="2"/>
  <c r="A72" i="2"/>
  <c r="A71" i="2"/>
  <c r="A70" i="2"/>
  <c r="A69" i="2"/>
  <c r="A65" i="2"/>
  <c r="A64" i="2"/>
  <c r="A63" i="2"/>
  <c r="A56" i="2"/>
  <c r="A55" i="2"/>
  <c r="A54" i="2"/>
  <c r="A53" i="2"/>
  <c r="A40" i="2"/>
  <c r="A39" i="2"/>
  <c r="A38" i="2"/>
  <c r="A37" i="2"/>
  <c r="A36" i="2"/>
  <c r="A35" i="2"/>
  <c r="A29" i="2"/>
  <c r="A28" i="2"/>
  <c r="A27" i="2"/>
  <c r="A26" i="2"/>
  <c r="A25" i="2"/>
  <c r="A24" i="2"/>
  <c r="A20" i="2"/>
  <c r="A19" i="2"/>
  <c r="A18" i="2"/>
  <c r="A17" i="2"/>
  <c r="A16" i="2"/>
  <c r="A15" i="2"/>
  <c r="A14" i="2"/>
  <c r="L84" i="2" l="1"/>
  <c r="R22" i="5"/>
  <c r="O22" i="5"/>
  <c r="I22" i="5"/>
  <c r="F22" i="5"/>
  <c r="AA21" i="5"/>
  <c r="X21" i="5"/>
  <c r="AA20" i="5"/>
  <c r="X20" i="5"/>
  <c r="AA19" i="5"/>
  <c r="X19" i="5"/>
  <c r="AA18" i="5"/>
  <c r="X18" i="5"/>
  <c r="AA17" i="5"/>
  <c r="X17" i="5"/>
  <c r="AA16" i="5"/>
  <c r="X16" i="5"/>
  <c r="AA15" i="5"/>
  <c r="X15" i="5"/>
  <c r="AA13" i="5"/>
  <c r="X13" i="5"/>
  <c r="AA12" i="5"/>
  <c r="X12" i="5"/>
  <c r="Q21" i="10"/>
  <c r="C21" i="5" s="1"/>
  <c r="Q20" i="10"/>
  <c r="C20" i="5" s="1"/>
  <c r="Q19" i="10"/>
  <c r="C19" i="5" s="1"/>
  <c r="Q18" i="10"/>
  <c r="C18" i="5" s="1"/>
  <c r="Q17" i="10"/>
  <c r="C17" i="5" s="1"/>
  <c r="Q16" i="10"/>
  <c r="C16" i="5" s="1"/>
  <c r="Q15" i="10"/>
  <c r="C15" i="5" s="1"/>
  <c r="Q13" i="10"/>
  <c r="C13" i="5" s="1"/>
  <c r="Q12" i="10"/>
  <c r="C12" i="5" s="1"/>
  <c r="AF12" i="10"/>
  <c r="AS21" i="10"/>
  <c r="AS20" i="10"/>
  <c r="AS19" i="10"/>
  <c r="AS18" i="10"/>
  <c r="AS17" i="10"/>
  <c r="AS16" i="10"/>
  <c r="AS15" i="10"/>
  <c r="AS13" i="10"/>
  <c r="AS12" i="10"/>
  <c r="AQ21" i="10"/>
  <c r="AQ20" i="10"/>
  <c r="AQ19" i="10"/>
  <c r="AQ18" i="10"/>
  <c r="AQ17" i="10"/>
  <c r="AQ16" i="10"/>
  <c r="AQ15" i="10"/>
  <c r="AQ13" i="10"/>
  <c r="AQ12" i="10"/>
  <c r="AO21" i="10"/>
  <c r="AO20" i="10"/>
  <c r="AO19" i="10"/>
  <c r="AO18" i="10"/>
  <c r="AO17" i="10"/>
  <c r="AO16" i="10"/>
  <c r="AO15" i="10"/>
  <c r="AO13" i="10"/>
  <c r="AO12" i="10"/>
  <c r="AM21" i="10"/>
  <c r="AM20" i="10"/>
  <c r="AM19" i="10"/>
  <c r="AM18" i="10"/>
  <c r="AM17" i="10"/>
  <c r="AM16" i="10"/>
  <c r="AM15" i="10"/>
  <c r="AM13" i="10"/>
  <c r="AM12" i="10"/>
  <c r="AK21" i="10"/>
  <c r="AK20" i="10"/>
  <c r="AK19" i="10"/>
  <c r="AK18" i="10"/>
  <c r="AK17" i="10"/>
  <c r="AK16" i="10"/>
  <c r="AK15" i="10"/>
  <c r="AK13" i="10"/>
  <c r="AK12" i="10"/>
  <c r="AI21" i="10"/>
  <c r="AI20" i="10"/>
  <c r="AI19" i="10"/>
  <c r="AI18" i="10"/>
  <c r="AF21" i="10"/>
  <c r="L21" i="5" s="1"/>
  <c r="AF20" i="10"/>
  <c r="AF19" i="10"/>
  <c r="L19" i="5" s="1"/>
  <c r="AF18" i="10"/>
  <c r="AF17" i="10"/>
  <c r="AF16" i="10"/>
  <c r="AF15" i="10"/>
  <c r="AF13" i="10"/>
  <c r="L13" i="5" s="1"/>
  <c r="AB22" i="10"/>
  <c r="Z22" i="10"/>
  <c r="X22" i="10"/>
  <c r="R50" i="2"/>
  <c r="Q15" i="5" s="1"/>
  <c r="Q50" i="2"/>
  <c r="O50" i="2"/>
  <c r="N15" i="5" s="1"/>
  <c r="N50" i="2"/>
  <c r="L50" i="2"/>
  <c r="S15" i="10" s="1"/>
  <c r="K50" i="2"/>
  <c r="I50" i="2"/>
  <c r="H15" i="5" s="1"/>
  <c r="H50" i="2"/>
  <c r="F50" i="2"/>
  <c r="E15" i="5" s="1"/>
  <c r="G15" i="5" s="1"/>
  <c r="E50" i="2"/>
  <c r="K22" i="10"/>
  <c r="AD22" i="10"/>
  <c r="V22" i="10"/>
  <c r="T22" i="10"/>
  <c r="O22" i="10"/>
  <c r="M22" i="10"/>
  <c r="I22" i="10"/>
  <c r="G22" i="10"/>
  <c r="E22" i="10"/>
  <c r="C22" i="10"/>
  <c r="C149" i="2"/>
  <c r="U149" i="2" s="1"/>
  <c r="C151" i="2"/>
  <c r="U151" i="2" s="1"/>
  <c r="B151" i="2"/>
  <c r="T151" i="2" s="1"/>
  <c r="C150" i="2"/>
  <c r="U150" i="2" s="1"/>
  <c r="B150" i="2"/>
  <c r="T150" i="2" s="1"/>
  <c r="B149" i="2"/>
  <c r="T149" i="2" s="1"/>
  <c r="C148" i="2"/>
  <c r="U148" i="2" s="1"/>
  <c r="B148" i="2"/>
  <c r="T148" i="2" s="1"/>
  <c r="C142" i="2"/>
  <c r="U142" i="2" s="1"/>
  <c r="B142" i="2"/>
  <c r="T142" i="2" s="1"/>
  <c r="C141" i="2"/>
  <c r="U141" i="2" s="1"/>
  <c r="B141" i="2"/>
  <c r="T141" i="2" s="1"/>
  <c r="C140" i="2"/>
  <c r="U140" i="2" s="1"/>
  <c r="B140" i="2"/>
  <c r="T140" i="2" s="1"/>
  <c r="C136" i="2"/>
  <c r="U136" i="2" s="1"/>
  <c r="B136" i="2"/>
  <c r="T136" i="2" s="1"/>
  <c r="C124" i="2"/>
  <c r="U124" i="2" s="1"/>
  <c r="B124" i="2"/>
  <c r="T124" i="2" s="1"/>
  <c r="C123" i="2"/>
  <c r="B123" i="2"/>
  <c r="C122" i="2"/>
  <c r="B122" i="2"/>
  <c r="C121" i="2"/>
  <c r="B121" i="2"/>
  <c r="C120" i="2"/>
  <c r="B120" i="2"/>
  <c r="C119" i="2"/>
  <c r="B119" i="2"/>
  <c r="C115" i="2"/>
  <c r="B115" i="2"/>
  <c r="C114" i="2"/>
  <c r="B114" i="2"/>
  <c r="C106" i="2"/>
  <c r="B106" i="2"/>
  <c r="C105" i="2"/>
  <c r="B105" i="2"/>
  <c r="C104" i="2"/>
  <c r="B104" i="2"/>
  <c r="C103" i="2"/>
  <c r="B103" i="2"/>
  <c r="C102" i="2"/>
  <c r="B102" i="2"/>
  <c r="C98" i="2"/>
  <c r="B98" i="2"/>
  <c r="C97" i="2"/>
  <c r="B97" i="2"/>
  <c r="C96" i="2"/>
  <c r="B96" i="2"/>
  <c r="C95" i="2"/>
  <c r="B95" i="2"/>
  <c r="C89" i="2"/>
  <c r="B89" i="2"/>
  <c r="C88" i="2"/>
  <c r="B88" i="2"/>
  <c r="C87" i="2"/>
  <c r="B87" i="2"/>
  <c r="C83" i="2"/>
  <c r="B83" i="2"/>
  <c r="T83" i="2" s="1"/>
  <c r="C74" i="2"/>
  <c r="B74" i="2"/>
  <c r="C73" i="2"/>
  <c r="B73" i="2"/>
  <c r="C72" i="2"/>
  <c r="B72" i="2"/>
  <c r="C71" i="2"/>
  <c r="B71" i="2"/>
  <c r="C70" i="2"/>
  <c r="B70" i="2"/>
  <c r="C69" i="2"/>
  <c r="B69" i="2"/>
  <c r="B84" i="2" s="1"/>
  <c r="C65" i="2"/>
  <c r="B65" i="2"/>
  <c r="C64" i="2"/>
  <c r="B64" i="2"/>
  <c r="C63" i="2"/>
  <c r="B63" i="2"/>
  <c r="C56" i="2"/>
  <c r="B56" i="2"/>
  <c r="C55" i="2"/>
  <c r="B55" i="2"/>
  <c r="C54" i="2"/>
  <c r="B54" i="2"/>
  <c r="C53" i="2"/>
  <c r="B53" i="2"/>
  <c r="C49" i="2"/>
  <c r="U49" i="2" s="1"/>
  <c r="B49" i="2"/>
  <c r="T49" i="2" s="1"/>
  <c r="C40" i="2"/>
  <c r="U40" i="2" s="1"/>
  <c r="B40" i="2"/>
  <c r="T40" i="2" s="1"/>
  <c r="C39" i="2"/>
  <c r="B39" i="2"/>
  <c r="C38" i="2"/>
  <c r="B38" i="2"/>
  <c r="C37" i="2"/>
  <c r="B37" i="2"/>
  <c r="C36" i="2"/>
  <c r="B36" i="2"/>
  <c r="C35" i="2"/>
  <c r="B35" i="2"/>
  <c r="C29" i="2"/>
  <c r="B29" i="2"/>
  <c r="C28" i="2"/>
  <c r="B28" i="2"/>
  <c r="C27" i="2"/>
  <c r="B27" i="2"/>
  <c r="C26" i="2"/>
  <c r="B26" i="2"/>
  <c r="C25" i="2"/>
  <c r="B25" i="2"/>
  <c r="C24" i="2"/>
  <c r="B24" i="2"/>
  <c r="C20" i="2"/>
  <c r="B20" i="2"/>
  <c r="C19" i="2"/>
  <c r="B19" i="2"/>
  <c r="C18" i="2"/>
  <c r="B18" i="2"/>
  <c r="C17" i="2"/>
  <c r="B17" i="2"/>
  <c r="C16" i="2"/>
  <c r="B16" i="2"/>
  <c r="C15" i="2"/>
  <c r="B15" i="2"/>
  <c r="C14" i="2"/>
  <c r="B14" i="2"/>
  <c r="R152" i="2"/>
  <c r="Q21" i="5" s="1"/>
  <c r="S21" i="5" s="1"/>
  <c r="Q152" i="2"/>
  <c r="O152" i="2"/>
  <c r="N21" i="5" s="1"/>
  <c r="P21" i="5" s="1"/>
  <c r="N152" i="2"/>
  <c r="L152" i="2"/>
  <c r="S21" i="10" s="1"/>
  <c r="K152" i="2"/>
  <c r="I152" i="2"/>
  <c r="H21" i="5" s="1"/>
  <c r="J21" i="5" s="1"/>
  <c r="H152" i="2"/>
  <c r="F152" i="2"/>
  <c r="E21" i="5" s="1"/>
  <c r="G21" i="5" s="1"/>
  <c r="E152" i="2"/>
  <c r="AA151" i="2"/>
  <c r="Z151" i="2"/>
  <c r="X151" i="2"/>
  <c r="W151" i="2"/>
  <c r="AA150" i="2"/>
  <c r="Z150" i="2"/>
  <c r="X150" i="2"/>
  <c r="W150" i="2"/>
  <c r="AA149" i="2"/>
  <c r="Z149" i="2"/>
  <c r="X149" i="2"/>
  <c r="W149" i="2"/>
  <c r="AA148" i="2"/>
  <c r="Z148" i="2"/>
  <c r="X148" i="2"/>
  <c r="W148" i="2"/>
  <c r="AA142" i="2"/>
  <c r="Z142" i="2"/>
  <c r="X142" i="2"/>
  <c r="W142" i="2"/>
  <c r="AA141" i="2"/>
  <c r="Z141" i="2"/>
  <c r="X141" i="2"/>
  <c r="W141" i="2"/>
  <c r="AA140" i="2"/>
  <c r="Z140" i="2"/>
  <c r="X140" i="2"/>
  <c r="W140" i="2"/>
  <c r="R137" i="2"/>
  <c r="Q20" i="5" s="1"/>
  <c r="S20" i="5" s="1"/>
  <c r="Q137" i="2"/>
  <c r="O137" i="2"/>
  <c r="N20" i="5" s="1"/>
  <c r="P20" i="5" s="1"/>
  <c r="N137" i="2"/>
  <c r="L137" i="2"/>
  <c r="S20" i="10" s="1"/>
  <c r="K137" i="2"/>
  <c r="I137" i="2"/>
  <c r="H20" i="5" s="1"/>
  <c r="J20" i="5" s="1"/>
  <c r="H137" i="2"/>
  <c r="F137" i="2"/>
  <c r="E20" i="5" s="1"/>
  <c r="G20" i="5" s="1"/>
  <c r="E137" i="2"/>
  <c r="AA136" i="2"/>
  <c r="Z136" i="2"/>
  <c r="X136" i="2"/>
  <c r="W136" i="2"/>
  <c r="AA124" i="2"/>
  <c r="Z124" i="2"/>
  <c r="X124" i="2"/>
  <c r="W124" i="2"/>
  <c r="AA83" i="2"/>
  <c r="Z83" i="2"/>
  <c r="X83" i="2"/>
  <c r="W83" i="2"/>
  <c r="U83" i="2"/>
  <c r="AA49" i="2"/>
  <c r="Z49" i="2"/>
  <c r="X49" i="2"/>
  <c r="W49" i="2"/>
  <c r="AA40" i="2"/>
  <c r="Z40" i="2"/>
  <c r="X40" i="2"/>
  <c r="W40" i="2"/>
  <c r="Z152" i="2" l="1"/>
  <c r="C84" i="2"/>
  <c r="W152" i="2"/>
  <c r="X152" i="2"/>
  <c r="AA22" i="5"/>
  <c r="AU20" i="10"/>
  <c r="AW20" i="10" s="1"/>
  <c r="L20" i="5"/>
  <c r="U20" i="5" s="1"/>
  <c r="AU12" i="10"/>
  <c r="L12" i="5"/>
  <c r="AU17" i="10"/>
  <c r="L17" i="5"/>
  <c r="U17" i="5" s="1"/>
  <c r="AU18" i="10"/>
  <c r="AW18" i="10" s="1"/>
  <c r="L18" i="5"/>
  <c r="U18" i="5" s="1"/>
  <c r="X22" i="5"/>
  <c r="AU16" i="10"/>
  <c r="L16" i="5"/>
  <c r="U16" i="5" s="1"/>
  <c r="AU15" i="10"/>
  <c r="L15" i="5"/>
  <c r="U15" i="5" s="1"/>
  <c r="AU19" i="10"/>
  <c r="AW19" i="10" s="1"/>
  <c r="P15" i="5"/>
  <c r="K15" i="5"/>
  <c r="B50" i="2"/>
  <c r="C50" i="2"/>
  <c r="B15" i="5" s="1"/>
  <c r="C137" i="2"/>
  <c r="B20" i="10" s="1"/>
  <c r="U20" i="10" s="1"/>
  <c r="B137" i="2"/>
  <c r="B152" i="2"/>
  <c r="K21" i="5"/>
  <c r="K20" i="5"/>
  <c r="U13" i="5"/>
  <c r="Z15" i="5"/>
  <c r="AB15" i="5" s="1"/>
  <c r="S15" i="5"/>
  <c r="W21" i="5"/>
  <c r="Y21" i="5" s="1"/>
  <c r="W15" i="5"/>
  <c r="Y15" i="5" s="1"/>
  <c r="C22" i="5"/>
  <c r="AM22" i="10"/>
  <c r="AG21" i="10"/>
  <c r="AU21" i="10"/>
  <c r="AF22" i="10"/>
  <c r="AG20" i="10"/>
  <c r="AQ22" i="10"/>
  <c r="AK22" i="10"/>
  <c r="AS22" i="10"/>
  <c r="U19" i="5"/>
  <c r="U21" i="5"/>
  <c r="J15" i="5"/>
  <c r="Z21" i="5"/>
  <c r="AB21" i="5" s="1"/>
  <c r="W20" i="5"/>
  <c r="Y20" i="5" s="1"/>
  <c r="Z20" i="5"/>
  <c r="AB20" i="5" s="1"/>
  <c r="AU13" i="10"/>
  <c r="Q22" i="10"/>
  <c r="AO22" i="10"/>
  <c r="C152" i="2"/>
  <c r="T152" i="2"/>
  <c r="U152" i="2"/>
  <c r="AA152" i="2"/>
  <c r="T150" i="6"/>
  <c r="T135" i="6"/>
  <c r="T114" i="6"/>
  <c r="T97" i="6"/>
  <c r="T82" i="6"/>
  <c r="T64" i="6"/>
  <c r="T48" i="6"/>
  <c r="U48" i="6"/>
  <c r="J150" i="6"/>
  <c r="J135" i="6"/>
  <c r="J114" i="6"/>
  <c r="J82" i="6"/>
  <c r="J48" i="6"/>
  <c r="W94" i="6"/>
  <c r="X94" i="6"/>
  <c r="Y94" i="6"/>
  <c r="Z94" i="6"/>
  <c r="AA94" i="6"/>
  <c r="AD94" i="6"/>
  <c r="AE94" i="6"/>
  <c r="AF94" i="6"/>
  <c r="M15" i="5" l="1"/>
  <c r="L22" i="5"/>
  <c r="U12" i="5"/>
  <c r="U22" i="5" s="1"/>
  <c r="M20" i="5"/>
  <c r="AE20" i="10"/>
  <c r="D20" i="10"/>
  <c r="J20" i="10"/>
  <c r="Y20" i="10"/>
  <c r="P20" i="10"/>
  <c r="F20" i="10"/>
  <c r="R20" i="10"/>
  <c r="W20" i="10"/>
  <c r="AA20" i="10"/>
  <c r="AC20" i="10"/>
  <c r="B20" i="5"/>
  <c r="D20" i="5" s="1"/>
  <c r="AH20" i="10"/>
  <c r="AL20" i="10" s="1"/>
  <c r="H20" i="10"/>
  <c r="N20" i="10"/>
  <c r="L20" i="10"/>
  <c r="T15" i="5"/>
  <c r="V15" i="5" s="1"/>
  <c r="D15" i="5"/>
  <c r="B15" i="10"/>
  <c r="D15" i="10" s="1"/>
  <c r="J152" i="6"/>
  <c r="T152" i="6"/>
  <c r="B21" i="10"/>
  <c r="B21" i="5"/>
  <c r="D21" i="5" s="1"/>
  <c r="M21" i="5"/>
  <c r="AW21" i="10"/>
  <c r="AU22" i="10"/>
  <c r="AC94" i="6"/>
  <c r="AB94" i="6"/>
  <c r="AF26" i="6"/>
  <c r="AE26" i="6"/>
  <c r="AD26" i="6"/>
  <c r="AA26" i="6"/>
  <c r="Z26" i="6"/>
  <c r="Y26" i="6"/>
  <c r="X26" i="6"/>
  <c r="W26" i="6"/>
  <c r="AC26" i="6"/>
  <c r="AB26" i="6"/>
  <c r="AF25" i="6"/>
  <c r="AE25" i="6"/>
  <c r="AD25" i="6"/>
  <c r="AA25" i="6"/>
  <c r="Z25" i="6"/>
  <c r="Y25" i="6"/>
  <c r="X25" i="6"/>
  <c r="W25" i="6"/>
  <c r="AC25" i="6"/>
  <c r="AF24" i="6"/>
  <c r="AE24" i="6"/>
  <c r="AD24" i="6"/>
  <c r="AA24" i="6"/>
  <c r="Z24" i="6"/>
  <c r="Y24" i="6"/>
  <c r="X24" i="6"/>
  <c r="W24" i="6"/>
  <c r="AF23" i="6"/>
  <c r="AE23" i="6"/>
  <c r="AD23" i="6"/>
  <c r="AA23" i="6"/>
  <c r="Z23" i="6"/>
  <c r="Y23" i="6"/>
  <c r="X23" i="6"/>
  <c r="W23" i="6"/>
  <c r="AC23" i="6"/>
  <c r="AB23" i="6"/>
  <c r="AF22" i="6"/>
  <c r="AE22" i="6"/>
  <c r="AD22" i="6"/>
  <c r="AA22" i="6"/>
  <c r="Z22" i="6"/>
  <c r="Y22" i="6"/>
  <c r="X22" i="6"/>
  <c r="W22" i="6"/>
  <c r="AC22" i="6"/>
  <c r="AB22" i="6"/>
  <c r="V28" i="6"/>
  <c r="T28" i="6"/>
  <c r="O28" i="6"/>
  <c r="M28" i="6"/>
  <c r="U28" i="6"/>
  <c r="Q28" i="6"/>
  <c r="P28" i="6"/>
  <c r="N28" i="6"/>
  <c r="T19" i="6"/>
  <c r="J19" i="6"/>
  <c r="AD149" i="6"/>
  <c r="AD148" i="6"/>
  <c r="AD139" i="6"/>
  <c r="AD138" i="6"/>
  <c r="AD134" i="6"/>
  <c r="AD122" i="6"/>
  <c r="AD121" i="6"/>
  <c r="AD120" i="6"/>
  <c r="AD119" i="6"/>
  <c r="AD118" i="6"/>
  <c r="AD117" i="6"/>
  <c r="AD113" i="6"/>
  <c r="AD112" i="6"/>
  <c r="AD104" i="6"/>
  <c r="AD103" i="6"/>
  <c r="AD102" i="6"/>
  <c r="AD101" i="6"/>
  <c r="AD100" i="6"/>
  <c r="AD96" i="6"/>
  <c r="AD95" i="6"/>
  <c r="AD86" i="6"/>
  <c r="AD85" i="6"/>
  <c r="AD81" i="6"/>
  <c r="AD72" i="6"/>
  <c r="AD71" i="6"/>
  <c r="AD70" i="6"/>
  <c r="AD69" i="6"/>
  <c r="AD68" i="6"/>
  <c r="AD67" i="6"/>
  <c r="AD63" i="6"/>
  <c r="AD62" i="6"/>
  <c r="AD61" i="6"/>
  <c r="AD52" i="6"/>
  <c r="AD51" i="6"/>
  <c r="AD47" i="6"/>
  <c r="AD38" i="6"/>
  <c r="AD37" i="6"/>
  <c r="AD36" i="6"/>
  <c r="AD35" i="6"/>
  <c r="AD34" i="6"/>
  <c r="AD33" i="6"/>
  <c r="AD18" i="6"/>
  <c r="AD17" i="6"/>
  <c r="AD16" i="6"/>
  <c r="AD15" i="6"/>
  <c r="AD14" i="6"/>
  <c r="AD13" i="6"/>
  <c r="AD12" i="6"/>
  <c r="AJ20" i="10" l="1"/>
  <c r="L15" i="10"/>
  <c r="AN20" i="10"/>
  <c r="AV20" i="10"/>
  <c r="AX20" i="10"/>
  <c r="AP20" i="10"/>
  <c r="AR20" i="10"/>
  <c r="AA15" i="10"/>
  <c r="J15" i="10"/>
  <c r="AC15" i="10"/>
  <c r="W15" i="10"/>
  <c r="N15" i="10"/>
  <c r="AT20" i="10"/>
  <c r="T20" i="5"/>
  <c r="V20" i="5" s="1"/>
  <c r="U15" i="10"/>
  <c r="H15" i="10"/>
  <c r="P15" i="10"/>
  <c r="R15" i="10"/>
  <c r="Y15" i="10"/>
  <c r="F15" i="10"/>
  <c r="AE15" i="10"/>
  <c r="T21" i="5"/>
  <c r="V21" i="5" s="1"/>
  <c r="AE21" i="10"/>
  <c r="U21" i="10"/>
  <c r="AC21" i="10"/>
  <c r="W21" i="10"/>
  <c r="Y21" i="10"/>
  <c r="P21" i="10"/>
  <c r="D21" i="10"/>
  <c r="R21" i="10"/>
  <c r="J21" i="10"/>
  <c r="F21" i="10"/>
  <c r="L21" i="10"/>
  <c r="AA21" i="10"/>
  <c r="AH21" i="10"/>
  <c r="N21" i="10"/>
  <c r="H21" i="10"/>
  <c r="T29" i="6"/>
  <c r="T153" i="6" s="1"/>
  <c r="AB25" i="6"/>
  <c r="J29" i="6"/>
  <c r="J153" i="6" s="1"/>
  <c r="W28" i="6"/>
  <c r="Z28" i="6"/>
  <c r="AF28" i="6"/>
  <c r="AD28" i="6"/>
  <c r="Y28" i="6"/>
  <c r="X28" i="6"/>
  <c r="AE28" i="6"/>
  <c r="AC24" i="6"/>
  <c r="AC28" i="6" s="1"/>
  <c r="R28" i="6"/>
  <c r="S28" i="6"/>
  <c r="AA28" i="6"/>
  <c r="AB24" i="6"/>
  <c r="AD48" i="6"/>
  <c r="AD97" i="6"/>
  <c r="AD150" i="6"/>
  <c r="AD64" i="6"/>
  <c r="AD114" i="6"/>
  <c r="AD19" i="6"/>
  <c r="AD82" i="6"/>
  <c r="AD135" i="6"/>
  <c r="AF149" i="6"/>
  <c r="AF148" i="6"/>
  <c r="AF139" i="6"/>
  <c r="AF138" i="6"/>
  <c r="AF134" i="6"/>
  <c r="AF122" i="6"/>
  <c r="AF121" i="6"/>
  <c r="AF120" i="6"/>
  <c r="AF119" i="6"/>
  <c r="AF118" i="6"/>
  <c r="AF117" i="6"/>
  <c r="AF113" i="6"/>
  <c r="AF112" i="6"/>
  <c r="AF104" i="6"/>
  <c r="AF103" i="6"/>
  <c r="AF102" i="6"/>
  <c r="AF101" i="6"/>
  <c r="AF100" i="6"/>
  <c r="AF96" i="6"/>
  <c r="AF95" i="6"/>
  <c r="AF86" i="6"/>
  <c r="AF85" i="6"/>
  <c r="AF81" i="6"/>
  <c r="AF72" i="6"/>
  <c r="AF71" i="6"/>
  <c r="AF70" i="6"/>
  <c r="AF69" i="6"/>
  <c r="AF68" i="6"/>
  <c r="AF67" i="6"/>
  <c r="AF63" i="6"/>
  <c r="AF62" i="6"/>
  <c r="AF61" i="6"/>
  <c r="AF52" i="6"/>
  <c r="AF51" i="6"/>
  <c r="AF47" i="6"/>
  <c r="AF38" i="6"/>
  <c r="AF37" i="6"/>
  <c r="AF36" i="6"/>
  <c r="AF35" i="6"/>
  <c r="AF34" i="6"/>
  <c r="AF33" i="6"/>
  <c r="AF18" i="6"/>
  <c r="AF17" i="6"/>
  <c r="AF16" i="6"/>
  <c r="AF15" i="6"/>
  <c r="AF14" i="6"/>
  <c r="AF13" i="6"/>
  <c r="AF12" i="6"/>
  <c r="AE149" i="6"/>
  <c r="AE148" i="6"/>
  <c r="AE139" i="6"/>
  <c r="AE138" i="6"/>
  <c r="AE134" i="6"/>
  <c r="AE122" i="6"/>
  <c r="AE121" i="6"/>
  <c r="AE120" i="6"/>
  <c r="AE119" i="6"/>
  <c r="AE118" i="6"/>
  <c r="AE117" i="6"/>
  <c r="AE113" i="6"/>
  <c r="AE112" i="6"/>
  <c r="AE104" i="6"/>
  <c r="AE103" i="6"/>
  <c r="AE102" i="6"/>
  <c r="AE101" i="6"/>
  <c r="AE100" i="6"/>
  <c r="AE96" i="6"/>
  <c r="AE95" i="6"/>
  <c r="AE86" i="6"/>
  <c r="AE85" i="6"/>
  <c r="AE81" i="6"/>
  <c r="AE72" i="6"/>
  <c r="AE71" i="6"/>
  <c r="AE70" i="6"/>
  <c r="AE69" i="6"/>
  <c r="AE68" i="6"/>
  <c r="AE67" i="6"/>
  <c r="AE63" i="6"/>
  <c r="AE62" i="6"/>
  <c r="AE61" i="6"/>
  <c r="AE52" i="6"/>
  <c r="AE51" i="6"/>
  <c r="AE47" i="6"/>
  <c r="AE38" i="6"/>
  <c r="AE37" i="6"/>
  <c r="AE36" i="6"/>
  <c r="AE35" i="6"/>
  <c r="AE34" i="6"/>
  <c r="AE33" i="6"/>
  <c r="AE18" i="6"/>
  <c r="AE17" i="6"/>
  <c r="AE16" i="6"/>
  <c r="AE15" i="6"/>
  <c r="AE14" i="6"/>
  <c r="AE13" i="6"/>
  <c r="AE12" i="6"/>
  <c r="AA149" i="6"/>
  <c r="AA148" i="6"/>
  <c r="AA139" i="6"/>
  <c r="AA138" i="6"/>
  <c r="AA134" i="6"/>
  <c r="AA122" i="6"/>
  <c r="AA121" i="6"/>
  <c r="AA120" i="6"/>
  <c r="AA119" i="6"/>
  <c r="AA118" i="6"/>
  <c r="AA117" i="6"/>
  <c r="AA113" i="6"/>
  <c r="AA112" i="6"/>
  <c r="AA104" i="6"/>
  <c r="AA103" i="6"/>
  <c r="AA102" i="6"/>
  <c r="AA101" i="6"/>
  <c r="AA100" i="6"/>
  <c r="AA96" i="6"/>
  <c r="AA95" i="6"/>
  <c r="AA86" i="6"/>
  <c r="AA85" i="6"/>
  <c r="AA81" i="6"/>
  <c r="AA72" i="6"/>
  <c r="AA71" i="6"/>
  <c r="AA70" i="6"/>
  <c r="AA69" i="6"/>
  <c r="AA68" i="6"/>
  <c r="AA67" i="6"/>
  <c r="AA63" i="6"/>
  <c r="AA62" i="6"/>
  <c r="AA61" i="6"/>
  <c r="AA52" i="6"/>
  <c r="AA51" i="6"/>
  <c r="AA47" i="6"/>
  <c r="AA38" i="6"/>
  <c r="AA37" i="6"/>
  <c r="AA36" i="6"/>
  <c r="AA35" i="6"/>
  <c r="AA34" i="6"/>
  <c r="AA33" i="6"/>
  <c r="AA18" i="6"/>
  <c r="AA17" i="6"/>
  <c r="AA16" i="6"/>
  <c r="AA15" i="6"/>
  <c r="AA14" i="6"/>
  <c r="AA13" i="6"/>
  <c r="AA12" i="6"/>
  <c r="Z149" i="6"/>
  <c r="Z148" i="6"/>
  <c r="Z139" i="6"/>
  <c r="Z138" i="6"/>
  <c r="Z134" i="6"/>
  <c r="Z122" i="6"/>
  <c r="Z121" i="6"/>
  <c r="Z120" i="6"/>
  <c r="Z119" i="6"/>
  <c r="Z118" i="6"/>
  <c r="Z117" i="6"/>
  <c r="Z113" i="6"/>
  <c r="Z112" i="6"/>
  <c r="Z104" i="6"/>
  <c r="Z103" i="6"/>
  <c r="Z102" i="6"/>
  <c r="Z101" i="6"/>
  <c r="Z100" i="6"/>
  <c r="Z96" i="6"/>
  <c r="Z95" i="6"/>
  <c r="Z86" i="6"/>
  <c r="Z85" i="6"/>
  <c r="Z81" i="6"/>
  <c r="Z72" i="6"/>
  <c r="Z71" i="6"/>
  <c r="Z70" i="6"/>
  <c r="Z69" i="6"/>
  <c r="Z68" i="6"/>
  <c r="Z67" i="6"/>
  <c r="Z63" i="6"/>
  <c r="Z62" i="6"/>
  <c r="Z61" i="6"/>
  <c r="Z52" i="6"/>
  <c r="Z51" i="6"/>
  <c r="Z47" i="6"/>
  <c r="Z38" i="6"/>
  <c r="Z37" i="6"/>
  <c r="Z36" i="6"/>
  <c r="Z35" i="6"/>
  <c r="Z34" i="6"/>
  <c r="Z33" i="6"/>
  <c r="Z18" i="6"/>
  <c r="Z17" i="6"/>
  <c r="Z16" i="6"/>
  <c r="Z15" i="6"/>
  <c r="Z14" i="6"/>
  <c r="Z13" i="6"/>
  <c r="Z12" i="6"/>
  <c r="Y149" i="6"/>
  <c r="Y148" i="6"/>
  <c r="Y139" i="6"/>
  <c r="Y138" i="6"/>
  <c r="Y134" i="6"/>
  <c r="Y122" i="6"/>
  <c r="Y121" i="6"/>
  <c r="Y120" i="6"/>
  <c r="Y119" i="6"/>
  <c r="Y118" i="6"/>
  <c r="Y117" i="6"/>
  <c r="Y113" i="6"/>
  <c r="Y112" i="6"/>
  <c r="Y104" i="6"/>
  <c r="Y103" i="6"/>
  <c r="Y102" i="6"/>
  <c r="Y101" i="6"/>
  <c r="Y100" i="6"/>
  <c r="Y96" i="6"/>
  <c r="Y95" i="6"/>
  <c r="Y86" i="6"/>
  <c r="Y85" i="6"/>
  <c r="Y81" i="6"/>
  <c r="Y72" i="6"/>
  <c r="Y71" i="6"/>
  <c r="Y70" i="6"/>
  <c r="Y69" i="6"/>
  <c r="Y68" i="6"/>
  <c r="Y67" i="6"/>
  <c r="Y63" i="6"/>
  <c r="Y62" i="6"/>
  <c r="Y61" i="6"/>
  <c r="Y52" i="6"/>
  <c r="Y51" i="6"/>
  <c r="Y47" i="6"/>
  <c r="Y38" i="6"/>
  <c r="Y37" i="6"/>
  <c r="Y36" i="6"/>
  <c r="Y35" i="6"/>
  <c r="Y34" i="6"/>
  <c r="Y33" i="6"/>
  <c r="Y18" i="6"/>
  <c r="Y17" i="6"/>
  <c r="Y16" i="6"/>
  <c r="Y15" i="6"/>
  <c r="Y14" i="6"/>
  <c r="Y13" i="6"/>
  <c r="Y12" i="6"/>
  <c r="X149" i="6"/>
  <c r="X148" i="6"/>
  <c r="X139" i="6"/>
  <c r="X138" i="6"/>
  <c r="X134" i="6"/>
  <c r="X122" i="6"/>
  <c r="X121" i="6"/>
  <c r="X120" i="6"/>
  <c r="X119" i="6"/>
  <c r="X118" i="6"/>
  <c r="X117" i="6"/>
  <c r="X113" i="6"/>
  <c r="X112" i="6"/>
  <c r="X104" i="6"/>
  <c r="X103" i="6"/>
  <c r="X102" i="6"/>
  <c r="X101" i="6"/>
  <c r="X100" i="6"/>
  <c r="X96" i="6"/>
  <c r="X95" i="6"/>
  <c r="X86" i="6"/>
  <c r="X85" i="6"/>
  <c r="X81" i="6"/>
  <c r="X72" i="6"/>
  <c r="X71" i="6"/>
  <c r="X70" i="6"/>
  <c r="X69" i="6"/>
  <c r="X68" i="6"/>
  <c r="X67" i="6"/>
  <c r="X63" i="6"/>
  <c r="X62" i="6"/>
  <c r="X61" i="6"/>
  <c r="X52" i="6"/>
  <c r="X51" i="6"/>
  <c r="X47" i="6"/>
  <c r="X38" i="6"/>
  <c r="X37" i="6"/>
  <c r="X36" i="6"/>
  <c r="X35" i="6"/>
  <c r="X34" i="6"/>
  <c r="X33" i="6"/>
  <c r="X18" i="6"/>
  <c r="X17" i="6"/>
  <c r="X16" i="6"/>
  <c r="X15" i="6"/>
  <c r="X14" i="6"/>
  <c r="X13" i="6"/>
  <c r="X12" i="6"/>
  <c r="AT21" i="10" l="1"/>
  <c r="AJ21" i="10"/>
  <c r="AL21" i="10"/>
  <c r="AV21" i="10"/>
  <c r="AN21" i="10"/>
  <c r="AR21" i="10"/>
  <c r="AP21" i="10"/>
  <c r="AX21" i="10"/>
  <c r="AB28" i="6"/>
  <c r="AD29" i="6"/>
  <c r="AD152" i="6"/>
  <c r="AF64" i="6"/>
  <c r="Z64" i="6"/>
  <c r="Y150" i="6"/>
  <c r="X19" i="6"/>
  <c r="X29" i="6" s="1"/>
  <c r="X64" i="6"/>
  <c r="AE64" i="6"/>
  <c r="Z114" i="6"/>
  <c r="Z135" i="6"/>
  <c r="AA48" i="6"/>
  <c r="AE114" i="6"/>
  <c r="AE135" i="6"/>
  <c r="AF48" i="6"/>
  <c r="AF82" i="6"/>
  <c r="Y114" i="6"/>
  <c r="Y135" i="6"/>
  <c r="Z48" i="6"/>
  <c r="Z82" i="6"/>
  <c r="AA19" i="6"/>
  <c r="AA29" i="6" s="1"/>
  <c r="AA97" i="6"/>
  <c r="AE48" i="6"/>
  <c r="AE82" i="6"/>
  <c r="AF19" i="6"/>
  <c r="AF29" i="6" s="1"/>
  <c r="Y82" i="6"/>
  <c r="Z19" i="6"/>
  <c r="Z29" i="6" s="1"/>
  <c r="AA150" i="6"/>
  <c r="AE19" i="6"/>
  <c r="AE29" i="6" s="1"/>
  <c r="AF97" i="6"/>
  <c r="X114" i="6"/>
  <c r="X135" i="6"/>
  <c r="Y48" i="6"/>
  <c r="Z97" i="6"/>
  <c r="AA64" i="6"/>
  <c r="AE97" i="6"/>
  <c r="AF150" i="6"/>
  <c r="X48" i="6"/>
  <c r="X82" i="6"/>
  <c r="Y19" i="6"/>
  <c r="Y29" i="6" s="1"/>
  <c r="Y97" i="6"/>
  <c r="Z150" i="6"/>
  <c r="AE150" i="6"/>
  <c r="X97" i="6"/>
  <c r="Y64" i="6"/>
  <c r="AA114" i="6"/>
  <c r="AA135" i="6"/>
  <c r="X150" i="6"/>
  <c r="AA82" i="6"/>
  <c r="AF114" i="6"/>
  <c r="AF135" i="6"/>
  <c r="AD153" i="6" l="1"/>
  <c r="Y152" i="6"/>
  <c r="Y153" i="6" s="1"/>
  <c r="AA152" i="6"/>
  <c r="AA153" i="6" s="1"/>
  <c r="Z152" i="6"/>
  <c r="Z153" i="6" s="1"/>
  <c r="X152" i="6"/>
  <c r="X153" i="6" s="1"/>
  <c r="AE152" i="6"/>
  <c r="AE153" i="6" s="1"/>
  <c r="AF152" i="6"/>
  <c r="AF153" i="6" s="1"/>
  <c r="A3" i="2" l="1"/>
  <c r="B52" i="9" l="1"/>
  <c r="B51" i="9"/>
  <c r="B50" i="9"/>
  <c r="B49" i="9"/>
  <c r="B48" i="9"/>
  <c r="B47" i="9"/>
  <c r="B46" i="9"/>
  <c r="B44" i="9"/>
  <c r="B43" i="9"/>
  <c r="B42" i="9"/>
  <c r="B41" i="9"/>
  <c r="B40" i="9"/>
  <c r="B39" i="9"/>
  <c r="B38" i="9"/>
  <c r="B36" i="9"/>
  <c r="B35" i="9"/>
  <c r="B34" i="9"/>
  <c r="B29" i="9"/>
  <c r="B27" i="9"/>
  <c r="B26" i="9"/>
  <c r="B25" i="9"/>
  <c r="B24" i="9"/>
  <c r="B23" i="9"/>
  <c r="B22" i="9"/>
  <c r="B21" i="9"/>
  <c r="B20" i="9"/>
  <c r="B18" i="9"/>
  <c r="B17" i="9"/>
  <c r="B16" i="9"/>
  <c r="B13" i="9"/>
  <c r="B12" i="9"/>
  <c r="AF53" i="9"/>
  <c r="AC53" i="9"/>
  <c r="AE30" i="9"/>
  <c r="AB30" i="9"/>
  <c r="AF19" i="9"/>
  <c r="AC19" i="9"/>
  <c r="AC15" i="9"/>
  <c r="AF11" i="9"/>
  <c r="AC11" i="9"/>
  <c r="Z53" i="9"/>
  <c r="W53" i="9"/>
  <c r="T53" i="9"/>
  <c r="Q53" i="9"/>
  <c r="Y30" i="9"/>
  <c r="V30" i="9"/>
  <c r="S30" i="9"/>
  <c r="P30" i="9"/>
  <c r="Z19" i="9"/>
  <c r="W19" i="9"/>
  <c r="T19" i="9"/>
  <c r="Q19" i="9"/>
  <c r="Z15" i="9"/>
  <c r="W15" i="9"/>
  <c r="T15" i="9"/>
  <c r="Q15" i="9"/>
  <c r="Z11" i="9"/>
  <c r="W11" i="9"/>
  <c r="T11" i="9"/>
  <c r="Q11" i="9"/>
  <c r="N53" i="9"/>
  <c r="K53" i="9"/>
  <c r="M30" i="9"/>
  <c r="J30" i="9"/>
  <c r="N19" i="9"/>
  <c r="K19" i="9"/>
  <c r="N15" i="9"/>
  <c r="K15" i="9"/>
  <c r="N11" i="9"/>
  <c r="K11" i="9"/>
  <c r="H53" i="9"/>
  <c r="G30" i="9"/>
  <c r="H19" i="9"/>
  <c r="H15" i="9"/>
  <c r="H11" i="9"/>
  <c r="A30" i="9"/>
  <c r="D30" i="9"/>
  <c r="E53" i="9"/>
  <c r="E19" i="9"/>
  <c r="E15" i="9"/>
  <c r="E11" i="9"/>
  <c r="B53" i="9" l="1"/>
  <c r="E30" i="9"/>
  <c r="E55" i="9" s="1"/>
  <c r="AC30" i="9"/>
  <c r="AC55" i="9" s="1"/>
  <c r="AF30" i="9"/>
  <c r="AF55" i="9" s="1"/>
  <c r="Q30" i="9"/>
  <c r="Q55" i="9" s="1"/>
  <c r="T30" i="9"/>
  <c r="T55" i="9" s="1"/>
  <c r="W30" i="9"/>
  <c r="W55" i="9" s="1"/>
  <c r="Z30" i="9"/>
  <c r="Z55" i="9" s="1"/>
  <c r="K30" i="9"/>
  <c r="K55" i="9" s="1"/>
  <c r="B15" i="9"/>
  <c r="B19" i="9"/>
  <c r="H30" i="9"/>
  <c r="H55" i="9" s="1"/>
  <c r="N30" i="9"/>
  <c r="N55" i="9" s="1"/>
  <c r="B11" i="9"/>
  <c r="B30" i="9" l="1"/>
  <c r="K36" i="11"/>
  <c r="K54" i="11" s="1"/>
  <c r="L36" i="11"/>
  <c r="M36" i="11"/>
  <c r="N36" i="11"/>
  <c r="O36" i="11"/>
  <c r="O54" i="11" s="1"/>
  <c r="L54" i="11"/>
  <c r="N54" i="11" l="1"/>
  <c r="M54" i="11"/>
  <c r="C36" i="11"/>
  <c r="C54" i="11" s="1"/>
  <c r="D36" i="11"/>
  <c r="E36" i="11"/>
  <c r="F36" i="11"/>
  <c r="G36" i="11"/>
  <c r="H36" i="11"/>
  <c r="I36" i="11"/>
  <c r="J36" i="11"/>
  <c r="B36" i="11"/>
  <c r="E54" i="11" l="1"/>
  <c r="I54" i="11"/>
  <c r="J54" i="11"/>
  <c r="F54" i="11"/>
  <c r="G54" i="11"/>
  <c r="H54" i="11"/>
  <c r="D54" i="11"/>
  <c r="B54" i="11"/>
  <c r="AC52" i="6" l="1"/>
  <c r="AC63" i="6"/>
  <c r="AC100" i="6"/>
  <c r="AC104" i="6"/>
  <c r="AC117" i="6"/>
  <c r="AC121" i="6"/>
  <c r="AC138" i="6"/>
  <c r="AB52" i="6"/>
  <c r="AB34" i="6"/>
  <c r="AB38" i="6"/>
  <c r="AB51" i="6"/>
  <c r="AB62" i="6"/>
  <c r="AB86" i="6"/>
  <c r="AB120" i="6"/>
  <c r="AB149" i="6"/>
  <c r="AB69" i="6"/>
  <c r="AC13" i="6"/>
  <c r="AC35" i="6"/>
  <c r="AC47" i="6"/>
  <c r="AB17" i="6"/>
  <c r="AB35" i="6"/>
  <c r="AB47" i="6"/>
  <c r="AB13" i="6"/>
  <c r="AB63" i="6"/>
  <c r="AB70" i="6"/>
  <c r="AB100" i="6"/>
  <c r="AC14" i="6"/>
  <c r="AC36" i="6"/>
  <c r="AB81" i="6"/>
  <c r="AC18" i="6"/>
  <c r="AB148" i="6"/>
  <c r="AC34" i="6"/>
  <c r="AC38" i="6"/>
  <c r="AC51" i="6"/>
  <c r="AC62" i="6"/>
  <c r="AC69" i="6"/>
  <c r="AC81" i="6"/>
  <c r="AC86" i="6"/>
  <c r="AC103" i="6"/>
  <c r="AC120" i="6"/>
  <c r="AC149" i="6"/>
  <c r="AC16" i="6"/>
  <c r="AB14" i="6"/>
  <c r="AB18" i="6"/>
  <c r="AB36" i="6"/>
  <c r="AB67" i="6"/>
  <c r="AB71" i="6"/>
  <c r="AB95" i="6"/>
  <c r="AB101" i="6"/>
  <c r="AB122" i="6"/>
  <c r="AB139" i="6"/>
  <c r="AC67" i="6"/>
  <c r="AC71" i="6"/>
  <c r="AC95" i="6"/>
  <c r="AC101" i="6"/>
  <c r="AC112" i="6"/>
  <c r="AC118" i="6"/>
  <c r="AC122" i="6"/>
  <c r="AC139" i="6"/>
  <c r="AB15" i="6"/>
  <c r="AB33" i="6"/>
  <c r="AB37" i="6"/>
  <c r="AB61" i="6"/>
  <c r="AB68" i="6"/>
  <c r="AB72" i="6"/>
  <c r="AB85" i="6"/>
  <c r="AB96" i="6"/>
  <c r="AB102" i="6"/>
  <c r="AB134" i="6"/>
  <c r="AC12" i="6"/>
  <c r="AC15" i="6"/>
  <c r="AC33" i="6"/>
  <c r="AC37" i="6"/>
  <c r="AC61" i="6"/>
  <c r="AC68" i="6"/>
  <c r="AC72" i="6"/>
  <c r="AC85" i="6"/>
  <c r="AC96" i="6"/>
  <c r="AC102" i="6"/>
  <c r="AC113" i="6"/>
  <c r="AC119" i="6"/>
  <c r="AC134" i="6"/>
  <c r="AC148" i="6"/>
  <c r="AB103" i="6"/>
  <c r="AC17" i="6"/>
  <c r="AC70" i="6"/>
  <c r="AB104" i="6"/>
  <c r="AB117" i="6"/>
  <c r="AB121" i="6"/>
  <c r="AB138" i="6"/>
  <c r="AB112" i="6"/>
  <c r="AB118" i="6"/>
  <c r="AB12" i="6"/>
  <c r="AB113" i="6"/>
  <c r="AB119" i="6"/>
  <c r="AB16" i="6"/>
  <c r="W149" i="6"/>
  <c r="W148" i="6"/>
  <c r="W139" i="6"/>
  <c r="W138" i="6"/>
  <c r="W134" i="6"/>
  <c r="W122" i="6"/>
  <c r="W121" i="6"/>
  <c r="W120" i="6"/>
  <c r="W119" i="6"/>
  <c r="W118" i="6"/>
  <c r="W117" i="6"/>
  <c r="W113" i="6"/>
  <c r="W112" i="6"/>
  <c r="W104" i="6"/>
  <c r="W103" i="6"/>
  <c r="W102" i="6"/>
  <c r="W101" i="6"/>
  <c r="W100" i="6"/>
  <c r="W96" i="6"/>
  <c r="W95" i="6"/>
  <c r="W86" i="6"/>
  <c r="W85" i="6"/>
  <c r="W81" i="6"/>
  <c r="W72" i="6"/>
  <c r="W71" i="6"/>
  <c r="W70" i="6"/>
  <c r="W69" i="6"/>
  <c r="W68" i="6"/>
  <c r="W67" i="6"/>
  <c r="W63" i="6"/>
  <c r="W62" i="6"/>
  <c r="W61" i="6"/>
  <c r="W52" i="6"/>
  <c r="W51" i="6"/>
  <c r="W47" i="6"/>
  <c r="W38" i="6"/>
  <c r="W37" i="6"/>
  <c r="W36" i="6"/>
  <c r="W35" i="6"/>
  <c r="W34" i="6"/>
  <c r="W33" i="6"/>
  <c r="W18" i="6"/>
  <c r="W17" i="6"/>
  <c r="W16" i="6"/>
  <c r="W15" i="6"/>
  <c r="W14" i="6"/>
  <c r="W13" i="6"/>
  <c r="W12" i="6"/>
  <c r="B37" i="12"/>
  <c r="J35" i="4"/>
  <c r="I35" i="4"/>
  <c r="H35" i="4"/>
  <c r="J34" i="4"/>
  <c r="I34" i="4"/>
  <c r="H34" i="4"/>
  <c r="J33" i="4"/>
  <c r="I33" i="4"/>
  <c r="H33" i="4"/>
  <c r="J32" i="4"/>
  <c r="I32" i="4"/>
  <c r="H32" i="4"/>
  <c r="J31" i="4"/>
  <c r="I31" i="4"/>
  <c r="H31" i="4"/>
  <c r="J30" i="4"/>
  <c r="I30" i="4"/>
  <c r="H30" i="4"/>
  <c r="J29" i="4"/>
  <c r="I29" i="4"/>
  <c r="H29" i="4"/>
  <c r="J28" i="4"/>
  <c r="I28" i="4"/>
  <c r="H28" i="4"/>
  <c r="J27" i="4"/>
  <c r="I27" i="4"/>
  <c r="H27" i="4"/>
  <c r="J26" i="4"/>
  <c r="I26" i="4"/>
  <c r="H26" i="4"/>
  <c r="J25" i="4"/>
  <c r="I25" i="4"/>
  <c r="H25" i="4"/>
  <c r="J11" i="4"/>
  <c r="I11" i="4"/>
  <c r="J21" i="4"/>
  <c r="I21" i="4"/>
  <c r="H21" i="4"/>
  <c r="J20" i="4"/>
  <c r="I20" i="4"/>
  <c r="H20" i="4"/>
  <c r="J19" i="4"/>
  <c r="I19" i="4"/>
  <c r="H19" i="4"/>
  <c r="J18" i="4"/>
  <c r="I18" i="4"/>
  <c r="H18" i="4"/>
  <c r="J17" i="4"/>
  <c r="I17" i="4"/>
  <c r="H17" i="4"/>
  <c r="J16" i="4"/>
  <c r="I16" i="4"/>
  <c r="H16" i="4"/>
  <c r="J15" i="4"/>
  <c r="I15" i="4"/>
  <c r="H15" i="4"/>
  <c r="J14" i="4"/>
  <c r="I14" i="4"/>
  <c r="H14" i="4"/>
  <c r="J13" i="4"/>
  <c r="I13" i="4"/>
  <c r="H13" i="4"/>
  <c r="J12" i="4"/>
  <c r="I12" i="4"/>
  <c r="H12" i="4"/>
  <c r="H11" i="4"/>
  <c r="H8" i="4"/>
  <c r="I36" i="4" l="1"/>
  <c r="I22" i="4"/>
  <c r="H36" i="4"/>
  <c r="AC114" i="6"/>
  <c r="AC48" i="6"/>
  <c r="AC64" i="6"/>
  <c r="AB48" i="6"/>
  <c r="AB82" i="6"/>
  <c r="AB64" i="6"/>
  <c r="AC97" i="6"/>
  <c r="AC19" i="6"/>
  <c r="AC29" i="6" s="1"/>
  <c r="AC150" i="6"/>
  <c r="AC82" i="6"/>
  <c r="AC135" i="6"/>
  <c r="AB150" i="6"/>
  <c r="AB97" i="6"/>
  <c r="AB114" i="6"/>
  <c r="J36" i="4"/>
  <c r="AB135" i="6"/>
  <c r="AB19" i="6"/>
  <c r="AB29" i="6" s="1"/>
  <c r="J22" i="4"/>
  <c r="H22" i="4"/>
  <c r="H38" i="4" l="1"/>
  <c r="I38" i="4"/>
  <c r="J38" i="4"/>
  <c r="AC152" i="6"/>
  <c r="AC153" i="6" s="1"/>
  <c r="AB152" i="6"/>
  <c r="AB153" i="6" s="1"/>
  <c r="AI17" i="10" l="1"/>
  <c r="AW17" i="10" s="1"/>
  <c r="AI16" i="10"/>
  <c r="AW16" i="10" s="1"/>
  <c r="AI15" i="10"/>
  <c r="AW15" i="10" s="1"/>
  <c r="AI13" i="10"/>
  <c r="AW13" i="10" s="1"/>
  <c r="AI12" i="10"/>
  <c r="AA123" i="2"/>
  <c r="Z123" i="2"/>
  <c r="AA122" i="2"/>
  <c r="Z122" i="2"/>
  <c r="AA121" i="2"/>
  <c r="Z121" i="2"/>
  <c r="AA120" i="2"/>
  <c r="Z120" i="2"/>
  <c r="AA119" i="2"/>
  <c r="Z119" i="2"/>
  <c r="X123" i="2"/>
  <c r="W123" i="2"/>
  <c r="X122" i="2"/>
  <c r="W122" i="2"/>
  <c r="X121" i="2"/>
  <c r="W121" i="2"/>
  <c r="X120" i="2"/>
  <c r="W120" i="2"/>
  <c r="X119" i="2"/>
  <c r="W119" i="2"/>
  <c r="U123" i="2"/>
  <c r="T123" i="2"/>
  <c r="U122" i="2"/>
  <c r="T122" i="2"/>
  <c r="U121" i="2"/>
  <c r="T121" i="2"/>
  <c r="U120" i="2"/>
  <c r="T120" i="2"/>
  <c r="U119" i="2"/>
  <c r="T119" i="2"/>
  <c r="AA115" i="2"/>
  <c r="Z115" i="2"/>
  <c r="AA114" i="2"/>
  <c r="Z114" i="2"/>
  <c r="AA106" i="2"/>
  <c r="Z106" i="2"/>
  <c r="AA105" i="2"/>
  <c r="Z105" i="2"/>
  <c r="AA104" i="2"/>
  <c r="Z104" i="2"/>
  <c r="AA103" i="2"/>
  <c r="Z103" i="2"/>
  <c r="AA102" i="2"/>
  <c r="Z102" i="2"/>
  <c r="X115" i="2"/>
  <c r="W115" i="2"/>
  <c r="X114" i="2"/>
  <c r="W114" i="2"/>
  <c r="X106" i="2"/>
  <c r="W106" i="2"/>
  <c r="X105" i="2"/>
  <c r="W105" i="2"/>
  <c r="X104" i="2"/>
  <c r="W104" i="2"/>
  <c r="X103" i="2"/>
  <c r="W103" i="2"/>
  <c r="X102" i="2"/>
  <c r="W102" i="2"/>
  <c r="U115" i="2"/>
  <c r="T115" i="2"/>
  <c r="U114" i="2"/>
  <c r="T114" i="2"/>
  <c r="U106" i="2"/>
  <c r="T106" i="2"/>
  <c r="U105" i="2"/>
  <c r="T105" i="2"/>
  <c r="U104" i="2"/>
  <c r="T104" i="2"/>
  <c r="U103" i="2"/>
  <c r="T103" i="2"/>
  <c r="U102" i="2"/>
  <c r="T102" i="2"/>
  <c r="AA98" i="2"/>
  <c r="Z98" i="2"/>
  <c r="AA97" i="2"/>
  <c r="Z97" i="2"/>
  <c r="AA96" i="2"/>
  <c r="Z96" i="2"/>
  <c r="AA95" i="2"/>
  <c r="Z95" i="2"/>
  <c r="AA89" i="2"/>
  <c r="Z89" i="2"/>
  <c r="AA88" i="2"/>
  <c r="Z88" i="2"/>
  <c r="AA87" i="2"/>
  <c r="Z87" i="2"/>
  <c r="X98" i="2"/>
  <c r="W98" i="2"/>
  <c r="X97" i="2"/>
  <c r="W97" i="2"/>
  <c r="X96" i="2"/>
  <c r="W96" i="2"/>
  <c r="X95" i="2"/>
  <c r="W95" i="2"/>
  <c r="X89" i="2"/>
  <c r="W89" i="2"/>
  <c r="X88" i="2"/>
  <c r="W88" i="2"/>
  <c r="X87" i="2"/>
  <c r="W87" i="2"/>
  <c r="U98" i="2"/>
  <c r="T98" i="2"/>
  <c r="U97" i="2"/>
  <c r="T97" i="2"/>
  <c r="U96" i="2"/>
  <c r="T96" i="2"/>
  <c r="U95" i="2"/>
  <c r="T95" i="2"/>
  <c r="U89" i="2"/>
  <c r="T89" i="2"/>
  <c r="U88" i="2"/>
  <c r="T88" i="2"/>
  <c r="U87" i="2"/>
  <c r="T87" i="2"/>
  <c r="AA74" i="2"/>
  <c r="Z74" i="2"/>
  <c r="AA73" i="2"/>
  <c r="Z73" i="2"/>
  <c r="AA72" i="2"/>
  <c r="Z72" i="2"/>
  <c r="AA71" i="2"/>
  <c r="Z71" i="2"/>
  <c r="AA70" i="2"/>
  <c r="Z70" i="2"/>
  <c r="AA69" i="2"/>
  <c r="Z69" i="2"/>
  <c r="X74" i="2"/>
  <c r="W74" i="2"/>
  <c r="X73" i="2"/>
  <c r="W73" i="2"/>
  <c r="X72" i="2"/>
  <c r="W72" i="2"/>
  <c r="X71" i="2"/>
  <c r="W71" i="2"/>
  <c r="X70" i="2"/>
  <c r="W70" i="2"/>
  <c r="X69" i="2"/>
  <c r="W69" i="2"/>
  <c r="U74" i="2"/>
  <c r="T74" i="2"/>
  <c r="U73" i="2"/>
  <c r="T73" i="2"/>
  <c r="U72" i="2"/>
  <c r="T72" i="2"/>
  <c r="U71" i="2"/>
  <c r="T71" i="2"/>
  <c r="U70" i="2"/>
  <c r="T70" i="2"/>
  <c r="U69" i="2"/>
  <c r="T69" i="2"/>
  <c r="AA65" i="2"/>
  <c r="Z65" i="2"/>
  <c r="AA64" i="2"/>
  <c r="Z64" i="2"/>
  <c r="AA63" i="2"/>
  <c r="Z63" i="2"/>
  <c r="AA56" i="2"/>
  <c r="Z56" i="2"/>
  <c r="AA55" i="2"/>
  <c r="Z55" i="2"/>
  <c r="AA54" i="2"/>
  <c r="Z54" i="2"/>
  <c r="AA53" i="2"/>
  <c r="Z53" i="2"/>
  <c r="X65" i="2"/>
  <c r="W65" i="2"/>
  <c r="X64" i="2"/>
  <c r="W64" i="2"/>
  <c r="X63" i="2"/>
  <c r="W63" i="2"/>
  <c r="X56" i="2"/>
  <c r="W56" i="2"/>
  <c r="X55" i="2"/>
  <c r="W55" i="2"/>
  <c r="X54" i="2"/>
  <c r="W54" i="2"/>
  <c r="X53" i="2"/>
  <c r="W53" i="2"/>
  <c r="U65" i="2"/>
  <c r="T65" i="2"/>
  <c r="U64" i="2"/>
  <c r="T64" i="2"/>
  <c r="U63" i="2"/>
  <c r="T63" i="2"/>
  <c r="U56" i="2"/>
  <c r="T56" i="2"/>
  <c r="U55" i="2"/>
  <c r="T55" i="2"/>
  <c r="U54" i="2"/>
  <c r="T54" i="2"/>
  <c r="U53" i="2"/>
  <c r="T53" i="2"/>
  <c r="AA39" i="2"/>
  <c r="Z39" i="2"/>
  <c r="AA38" i="2"/>
  <c r="Z38" i="2"/>
  <c r="AA37" i="2"/>
  <c r="Z37" i="2"/>
  <c r="AA36" i="2"/>
  <c r="Z36" i="2"/>
  <c r="AA35" i="2"/>
  <c r="Z35" i="2"/>
  <c r="X39" i="2"/>
  <c r="W39" i="2"/>
  <c r="X38" i="2"/>
  <c r="W38" i="2"/>
  <c r="X37" i="2"/>
  <c r="W37" i="2"/>
  <c r="X36" i="2"/>
  <c r="W36" i="2"/>
  <c r="X35" i="2"/>
  <c r="W35" i="2"/>
  <c r="U39" i="2"/>
  <c r="T39" i="2"/>
  <c r="U38" i="2"/>
  <c r="T38" i="2"/>
  <c r="U37" i="2"/>
  <c r="T37" i="2"/>
  <c r="U36" i="2"/>
  <c r="T36" i="2"/>
  <c r="U35" i="2"/>
  <c r="T35" i="2"/>
  <c r="AA29" i="2"/>
  <c r="Z29" i="2"/>
  <c r="AA28" i="2"/>
  <c r="Z28" i="2"/>
  <c r="AA27" i="2"/>
  <c r="Z27" i="2"/>
  <c r="AA26" i="2"/>
  <c r="Z26" i="2"/>
  <c r="AA25" i="2"/>
  <c r="Z25" i="2"/>
  <c r="AA24" i="2"/>
  <c r="Z24" i="2"/>
  <c r="X29" i="2"/>
  <c r="W29" i="2"/>
  <c r="X28" i="2"/>
  <c r="W28" i="2"/>
  <c r="X27" i="2"/>
  <c r="W27" i="2"/>
  <c r="X26" i="2"/>
  <c r="W26" i="2"/>
  <c r="X25" i="2"/>
  <c r="W25" i="2"/>
  <c r="X24" i="2"/>
  <c r="W24" i="2"/>
  <c r="U29" i="2"/>
  <c r="T29" i="2"/>
  <c r="U28" i="2"/>
  <c r="T28" i="2"/>
  <c r="U27" i="2"/>
  <c r="T27" i="2"/>
  <c r="U26" i="2"/>
  <c r="T26" i="2"/>
  <c r="U25" i="2"/>
  <c r="T25" i="2"/>
  <c r="U24" i="2"/>
  <c r="T24" i="2"/>
  <c r="AA20" i="2"/>
  <c r="Z20" i="2"/>
  <c r="AA19" i="2"/>
  <c r="Z19" i="2"/>
  <c r="AA18" i="2"/>
  <c r="Z18" i="2"/>
  <c r="AA17" i="2"/>
  <c r="Z17" i="2"/>
  <c r="AA16" i="2"/>
  <c r="Z16" i="2"/>
  <c r="AA15" i="2"/>
  <c r="Z15" i="2"/>
  <c r="AA14" i="2"/>
  <c r="Z14" i="2"/>
  <c r="X20" i="2"/>
  <c r="W20" i="2"/>
  <c r="X19" i="2"/>
  <c r="W19" i="2"/>
  <c r="X18" i="2"/>
  <c r="W18" i="2"/>
  <c r="X17" i="2"/>
  <c r="W17" i="2"/>
  <c r="X16" i="2"/>
  <c r="W16" i="2"/>
  <c r="X15" i="2"/>
  <c r="W15" i="2"/>
  <c r="X14" i="2"/>
  <c r="W14" i="2"/>
  <c r="U14" i="2"/>
  <c r="U20" i="2"/>
  <c r="T20" i="2"/>
  <c r="U19" i="2"/>
  <c r="T19" i="2"/>
  <c r="U18" i="2"/>
  <c r="T18" i="2"/>
  <c r="U17" i="2"/>
  <c r="T17" i="2"/>
  <c r="U16" i="2"/>
  <c r="T16" i="2"/>
  <c r="U15" i="2"/>
  <c r="T15" i="2"/>
  <c r="T14" i="2"/>
  <c r="R116" i="2"/>
  <c r="Q19" i="5" s="1"/>
  <c r="S19" i="5" s="1"/>
  <c r="Q116" i="2"/>
  <c r="R99" i="2"/>
  <c r="Q18" i="5" s="1"/>
  <c r="S18" i="5" s="1"/>
  <c r="Q99" i="2"/>
  <c r="Q17" i="5"/>
  <c r="S17" i="5" s="1"/>
  <c r="R66" i="2"/>
  <c r="Q16" i="5" s="1"/>
  <c r="S16" i="5" s="1"/>
  <c r="Q66" i="2"/>
  <c r="R30" i="2"/>
  <c r="Q13" i="5" s="1"/>
  <c r="S13" i="5" s="1"/>
  <c r="Q30" i="2"/>
  <c r="R21" i="2"/>
  <c r="Q21" i="2"/>
  <c r="O116" i="2"/>
  <c r="N19" i="5" s="1"/>
  <c r="N116" i="2"/>
  <c r="O99" i="2"/>
  <c r="N18" i="5" s="1"/>
  <c r="P18" i="5" s="1"/>
  <c r="N99" i="2"/>
  <c r="N17" i="5"/>
  <c r="P17" i="5" s="1"/>
  <c r="O66" i="2"/>
  <c r="N16" i="5" s="1"/>
  <c r="P16" i="5" s="1"/>
  <c r="N66" i="2"/>
  <c r="O30" i="2"/>
  <c r="N13" i="5" s="1"/>
  <c r="P13" i="5" s="1"/>
  <c r="N30" i="2"/>
  <c r="O21" i="2"/>
  <c r="N21" i="2"/>
  <c r="L116" i="2"/>
  <c r="K116" i="2"/>
  <c r="L99" i="2"/>
  <c r="K99" i="2"/>
  <c r="L66" i="2"/>
  <c r="K66" i="2"/>
  <c r="L30" i="2"/>
  <c r="K13" i="5" s="1"/>
  <c r="K30" i="2"/>
  <c r="L21" i="2"/>
  <c r="K21" i="2"/>
  <c r="I116" i="2"/>
  <c r="H19" i="5" s="1"/>
  <c r="H116" i="2"/>
  <c r="I99" i="2"/>
  <c r="H18" i="5" s="1"/>
  <c r="H99" i="2"/>
  <c r="H17" i="5"/>
  <c r="I66" i="2"/>
  <c r="H16" i="5" s="1"/>
  <c r="H66" i="2"/>
  <c r="I30" i="2"/>
  <c r="H13" i="5" s="1"/>
  <c r="H30" i="2"/>
  <c r="I21" i="2"/>
  <c r="H21" i="2"/>
  <c r="F116" i="2"/>
  <c r="E19" i="5" s="1"/>
  <c r="G19" i="5" s="1"/>
  <c r="E116" i="2"/>
  <c r="F99" i="2"/>
  <c r="E18" i="5" s="1"/>
  <c r="E99" i="2"/>
  <c r="E17" i="5"/>
  <c r="F66" i="2"/>
  <c r="E16" i="5" s="1"/>
  <c r="E66" i="2"/>
  <c r="F30" i="2"/>
  <c r="E13" i="5" s="1"/>
  <c r="E30" i="2"/>
  <c r="F21" i="2"/>
  <c r="E21" i="2"/>
  <c r="C66" i="2"/>
  <c r="B66" i="2"/>
  <c r="C30" i="2"/>
  <c r="B30" i="2"/>
  <c r="E31" i="2" l="1"/>
  <c r="H154" i="2"/>
  <c r="Q154" i="2"/>
  <c r="N154" i="2"/>
  <c r="Q31" i="2"/>
  <c r="AA137" i="2"/>
  <c r="E154" i="2"/>
  <c r="E155" i="2" s="1"/>
  <c r="AA50" i="2"/>
  <c r="W50" i="2"/>
  <c r="W13" i="5"/>
  <c r="Y13" i="5" s="1"/>
  <c r="G13" i="5"/>
  <c r="J18" i="5"/>
  <c r="Z18" i="5"/>
  <c r="AB18" i="5" s="1"/>
  <c r="N12" i="5"/>
  <c r="O31" i="2"/>
  <c r="E12" i="5"/>
  <c r="F31" i="2"/>
  <c r="H31" i="2"/>
  <c r="H155" i="2" s="1"/>
  <c r="J17" i="5"/>
  <c r="Z17" i="5"/>
  <c r="AB17" i="5" s="1"/>
  <c r="J19" i="5"/>
  <c r="Z19" i="5"/>
  <c r="AB19" i="5" s="1"/>
  <c r="G16" i="5"/>
  <c r="W16" i="5"/>
  <c r="Y16" i="5" s="1"/>
  <c r="G18" i="5"/>
  <c r="W18" i="5"/>
  <c r="Y18" i="5" s="1"/>
  <c r="I31" i="2"/>
  <c r="H12" i="5"/>
  <c r="N31" i="2"/>
  <c r="W19" i="5"/>
  <c r="Y19" i="5" s="1"/>
  <c r="P19" i="5"/>
  <c r="Z50" i="2"/>
  <c r="Z137" i="2"/>
  <c r="J16" i="5"/>
  <c r="Z16" i="5"/>
  <c r="AB16" i="5" s="1"/>
  <c r="G17" i="5"/>
  <c r="W17" i="5"/>
  <c r="Y17" i="5" s="1"/>
  <c r="J13" i="5"/>
  <c r="Z13" i="5"/>
  <c r="AB13" i="5" s="1"/>
  <c r="Q12" i="5"/>
  <c r="R31" i="2"/>
  <c r="K154" i="2"/>
  <c r="T50" i="2"/>
  <c r="K31" i="2"/>
  <c r="U50" i="2"/>
  <c r="B13" i="10"/>
  <c r="D13" i="10" s="1"/>
  <c r="B13" i="5"/>
  <c r="D13" i="5" s="1"/>
  <c r="B16" i="5"/>
  <c r="D16" i="5" s="1"/>
  <c r="B16" i="10"/>
  <c r="M13" i="5"/>
  <c r="S19" i="10"/>
  <c r="AG19" i="10" s="1"/>
  <c r="K19" i="5"/>
  <c r="S18" i="10"/>
  <c r="K18" i="5"/>
  <c r="S17" i="10"/>
  <c r="AG17" i="10" s="1"/>
  <c r="K17" i="5"/>
  <c r="S16" i="10"/>
  <c r="K16" i="5"/>
  <c r="S12" i="10"/>
  <c r="AG12" i="10" s="1"/>
  <c r="K12" i="5"/>
  <c r="AW12" i="10"/>
  <c r="AI22" i="10"/>
  <c r="S13" i="10"/>
  <c r="L31" i="2"/>
  <c r="L154" i="2"/>
  <c r="T137" i="2"/>
  <c r="O154" i="2"/>
  <c r="I154" i="2"/>
  <c r="F154" i="2"/>
  <c r="R154" i="2"/>
  <c r="W137" i="2"/>
  <c r="X137" i="2"/>
  <c r="U137" i="2"/>
  <c r="W99" i="2"/>
  <c r="X84" i="2"/>
  <c r="AA99" i="2"/>
  <c r="Z30" i="2"/>
  <c r="W66" i="2"/>
  <c r="Z66" i="2"/>
  <c r="W84" i="2"/>
  <c r="T99" i="2"/>
  <c r="Z99" i="2"/>
  <c r="T116" i="2"/>
  <c r="W116" i="2"/>
  <c r="Z116" i="2"/>
  <c r="Z21" i="2"/>
  <c r="T30" i="2"/>
  <c r="W30" i="2"/>
  <c r="T66" i="2"/>
  <c r="T84" i="2"/>
  <c r="Z84" i="2"/>
  <c r="AA21" i="2"/>
  <c r="AA66" i="2"/>
  <c r="U99" i="2"/>
  <c r="X116" i="2"/>
  <c r="T21" i="2"/>
  <c r="U30" i="2"/>
  <c r="X50" i="2"/>
  <c r="U66" i="2"/>
  <c r="X66" i="2"/>
  <c r="U84" i="2"/>
  <c r="AA84" i="2"/>
  <c r="X99" i="2"/>
  <c r="U116" i="2"/>
  <c r="AA116" i="2"/>
  <c r="AA30" i="2"/>
  <c r="W21" i="2"/>
  <c r="X21" i="2"/>
  <c r="AG15" i="10"/>
  <c r="AH15" i="10"/>
  <c r="X30" i="2"/>
  <c r="U21" i="2"/>
  <c r="B23" i="12"/>
  <c r="B39" i="12" s="1"/>
  <c r="F155" i="2" l="1"/>
  <c r="G44" i="2" s="1"/>
  <c r="O155" i="2"/>
  <c r="P42" i="2" s="1"/>
  <c r="P41" i="2"/>
  <c r="P45" i="2"/>
  <c r="P77" i="2"/>
  <c r="P78" i="2"/>
  <c r="P79" i="2"/>
  <c r="Q155" i="2"/>
  <c r="P109" i="2"/>
  <c r="P143" i="2"/>
  <c r="P133" i="2"/>
  <c r="P125" i="2"/>
  <c r="Z31" i="2"/>
  <c r="P113" i="2"/>
  <c r="N155" i="2"/>
  <c r="P80" i="2"/>
  <c r="AA154" i="2"/>
  <c r="Z154" i="2"/>
  <c r="P48" i="2"/>
  <c r="W154" i="2"/>
  <c r="X31" i="2"/>
  <c r="AA31" i="2"/>
  <c r="X154" i="2"/>
  <c r="I155" i="2"/>
  <c r="S12" i="5"/>
  <c r="Q22" i="5"/>
  <c r="S22" i="5" s="1"/>
  <c r="H22" i="5"/>
  <c r="J22" i="5" s="1"/>
  <c r="J12" i="5"/>
  <c r="Z12" i="5"/>
  <c r="P12" i="5"/>
  <c r="N22" i="5"/>
  <c r="P22" i="5" s="1"/>
  <c r="W12" i="5"/>
  <c r="G12" i="5"/>
  <c r="E22" i="5"/>
  <c r="G22" i="5" s="1"/>
  <c r="W31" i="2"/>
  <c r="R155" i="2"/>
  <c r="AH13" i="10"/>
  <c r="AJ13" i="10" s="1"/>
  <c r="K155" i="2"/>
  <c r="T31" i="2"/>
  <c r="H13" i="10"/>
  <c r="AC13" i="10"/>
  <c r="Y13" i="10"/>
  <c r="AA13" i="10"/>
  <c r="P13" i="10"/>
  <c r="N13" i="10"/>
  <c r="F13" i="10"/>
  <c r="U13" i="10"/>
  <c r="J13" i="10"/>
  <c r="AE13" i="10"/>
  <c r="R13" i="10"/>
  <c r="L13" i="10"/>
  <c r="W13" i="10"/>
  <c r="F16" i="10"/>
  <c r="AC16" i="10"/>
  <c r="AE16" i="10"/>
  <c r="R16" i="10"/>
  <c r="U16" i="10"/>
  <c r="D16" i="10"/>
  <c r="W16" i="10"/>
  <c r="Y16" i="10"/>
  <c r="H16" i="10"/>
  <c r="AA16" i="10"/>
  <c r="L16" i="10"/>
  <c r="P16" i="10"/>
  <c r="N16" i="10"/>
  <c r="J16" i="10"/>
  <c r="T13" i="5"/>
  <c r="V13" i="5" s="1"/>
  <c r="AH16" i="10"/>
  <c r="AP16" i="10" s="1"/>
  <c r="M19" i="5"/>
  <c r="M18" i="5"/>
  <c r="M17" i="5"/>
  <c r="AG16" i="10"/>
  <c r="M16" i="5"/>
  <c r="T16" i="5"/>
  <c r="V16" i="5" s="1"/>
  <c r="K22" i="5"/>
  <c r="M22" i="5" s="1"/>
  <c r="M12" i="5"/>
  <c r="L155" i="2"/>
  <c r="AP15" i="10"/>
  <c r="AT15" i="10"/>
  <c r="AR15" i="10"/>
  <c r="AV15" i="10"/>
  <c r="AL15" i="10"/>
  <c r="AN15" i="10"/>
  <c r="AG13" i="10"/>
  <c r="S22" i="10"/>
  <c r="AG22" i="10" s="1"/>
  <c r="U31" i="2"/>
  <c r="P152" i="2"/>
  <c r="P31" i="2"/>
  <c r="U154" i="2"/>
  <c r="T154" i="2"/>
  <c r="AX15" i="10"/>
  <c r="AJ15" i="10"/>
  <c r="AG18" i="10"/>
  <c r="P107" i="2" l="1"/>
  <c r="P43" i="2"/>
  <c r="G31" i="2"/>
  <c r="G92" i="2"/>
  <c r="G143" i="2"/>
  <c r="G62" i="2"/>
  <c r="G152" i="2"/>
  <c r="G133" i="2"/>
  <c r="G108" i="2"/>
  <c r="P81" i="2"/>
  <c r="P147" i="2"/>
  <c r="P146" i="2"/>
  <c r="P93" i="2"/>
  <c r="P112" i="2"/>
  <c r="P92" i="2"/>
  <c r="Z155" i="2"/>
  <c r="P46" i="2"/>
  <c r="P76" i="2"/>
  <c r="G130" i="2"/>
  <c r="G91" i="2"/>
  <c r="G58" i="2"/>
  <c r="G94" i="2"/>
  <c r="G129" i="2"/>
  <c r="G75" i="2"/>
  <c r="G132" i="2"/>
  <c r="G61" i="2"/>
  <c r="G146" i="2"/>
  <c r="G47" i="2"/>
  <c r="G134" i="2"/>
  <c r="P135" i="2"/>
  <c r="P129" i="2"/>
  <c r="G109" i="2"/>
  <c r="P58" i="2"/>
  <c r="P59" i="2"/>
  <c r="G42" i="2"/>
  <c r="G48" i="2"/>
  <c r="G125" i="2"/>
  <c r="P62" i="2"/>
  <c r="G131" i="2"/>
  <c r="G93" i="2"/>
  <c r="G79" i="2"/>
  <c r="G45" i="2"/>
  <c r="G46" i="2"/>
  <c r="G127" i="2"/>
  <c r="G144" i="2"/>
  <c r="P111" i="2"/>
  <c r="P91" i="2"/>
  <c r="G77" i="2"/>
  <c r="G41" i="2"/>
  <c r="G112" i="2"/>
  <c r="G135" i="2"/>
  <c r="P127" i="2"/>
  <c r="G145" i="2"/>
  <c r="P131" i="2"/>
  <c r="P108" i="2"/>
  <c r="G110" i="2"/>
  <c r="P94" i="2"/>
  <c r="P57" i="2"/>
  <c r="G76" i="2"/>
  <c r="P44" i="2"/>
  <c r="G43" i="2"/>
  <c r="G81" i="2"/>
  <c r="P145" i="2"/>
  <c r="G128" i="2"/>
  <c r="G90" i="2"/>
  <c r="G57" i="2"/>
  <c r="G82" i="2"/>
  <c r="P126" i="2"/>
  <c r="P132" i="2"/>
  <c r="G111" i="2"/>
  <c r="P75" i="2"/>
  <c r="G78" i="2"/>
  <c r="G80" i="2"/>
  <c r="P134" i="2"/>
  <c r="P128" i="2"/>
  <c r="G107" i="2"/>
  <c r="P61" i="2"/>
  <c r="G60" i="2"/>
  <c r="P47" i="2"/>
  <c r="P82" i="2"/>
  <c r="G113" i="2"/>
  <c r="G126" i="2"/>
  <c r="P144" i="2"/>
  <c r="G147" i="2"/>
  <c r="P130" i="2"/>
  <c r="P110" i="2"/>
  <c r="P90" i="2"/>
  <c r="P60" i="2"/>
  <c r="G59" i="2"/>
  <c r="M43" i="2"/>
  <c r="M42" i="2"/>
  <c r="M41" i="2"/>
  <c r="M45" i="2"/>
  <c r="M44" i="2"/>
  <c r="S42" i="2"/>
  <c r="S43" i="2"/>
  <c r="S44" i="2"/>
  <c r="S41" i="2"/>
  <c r="S45" i="2"/>
  <c r="J43" i="2"/>
  <c r="J41" i="2"/>
  <c r="J45" i="2"/>
  <c r="J44" i="2"/>
  <c r="J42" i="2"/>
  <c r="J59" i="2"/>
  <c r="J76" i="2"/>
  <c r="J77" i="2"/>
  <c r="J79" i="2"/>
  <c r="J60" i="2"/>
  <c r="J78" i="2"/>
  <c r="J57" i="2"/>
  <c r="J61" i="2"/>
  <c r="J75" i="2"/>
  <c r="J58" i="2"/>
  <c r="S58" i="2"/>
  <c r="S76" i="2"/>
  <c r="S59" i="2"/>
  <c r="S77" i="2"/>
  <c r="S78" i="2"/>
  <c r="S79" i="2"/>
  <c r="S60" i="2"/>
  <c r="S57" i="2"/>
  <c r="S61" i="2"/>
  <c r="S75" i="2"/>
  <c r="M57" i="2"/>
  <c r="M61" i="2"/>
  <c r="M75" i="2"/>
  <c r="M59" i="2"/>
  <c r="M77" i="2"/>
  <c r="M79" i="2"/>
  <c r="M58" i="2"/>
  <c r="M60" i="2"/>
  <c r="M76" i="2"/>
  <c r="M78" i="2"/>
  <c r="S91" i="2"/>
  <c r="S92" i="2"/>
  <c r="S93" i="2"/>
  <c r="S90" i="2"/>
  <c r="S94" i="2"/>
  <c r="J92" i="2"/>
  <c r="J93" i="2"/>
  <c r="J90" i="2"/>
  <c r="J94" i="2"/>
  <c r="J91" i="2"/>
  <c r="M90" i="2"/>
  <c r="M94" i="2"/>
  <c r="M92" i="2"/>
  <c r="M91" i="2"/>
  <c r="M93" i="2"/>
  <c r="M110" i="2"/>
  <c r="M108" i="2"/>
  <c r="M111" i="2"/>
  <c r="M107" i="2"/>
  <c r="M109" i="2"/>
  <c r="S108" i="2"/>
  <c r="S109" i="2"/>
  <c r="S107" i="2"/>
  <c r="S111" i="2"/>
  <c r="S110" i="2"/>
  <c r="J109" i="2"/>
  <c r="J111" i="2"/>
  <c r="J110" i="2"/>
  <c r="J108" i="2"/>
  <c r="J107" i="2"/>
  <c r="M128" i="2"/>
  <c r="M132" i="2"/>
  <c r="M130" i="2"/>
  <c r="M131" i="2"/>
  <c r="M129" i="2"/>
  <c r="S129" i="2"/>
  <c r="S130" i="2"/>
  <c r="S131" i="2"/>
  <c r="S128" i="2"/>
  <c r="S132" i="2"/>
  <c r="J130" i="2"/>
  <c r="J131" i="2"/>
  <c r="J128" i="2"/>
  <c r="J132" i="2"/>
  <c r="J129" i="2"/>
  <c r="M62" i="2"/>
  <c r="M145" i="2"/>
  <c r="M146" i="2"/>
  <c r="M143" i="2"/>
  <c r="M144" i="2"/>
  <c r="M147" i="2"/>
  <c r="S62" i="2"/>
  <c r="S144" i="2"/>
  <c r="S143" i="2"/>
  <c r="S145" i="2"/>
  <c r="S146" i="2"/>
  <c r="S147" i="2"/>
  <c r="J62" i="2"/>
  <c r="J145" i="2"/>
  <c r="J144" i="2"/>
  <c r="J146" i="2"/>
  <c r="J143" i="2"/>
  <c r="J147" i="2"/>
  <c r="M135" i="2"/>
  <c r="M127" i="2"/>
  <c r="M126" i="2"/>
  <c r="M134" i="2"/>
  <c r="M125" i="2"/>
  <c r="M133" i="2"/>
  <c r="S126" i="2"/>
  <c r="S135" i="2"/>
  <c r="S133" i="2"/>
  <c r="S125" i="2"/>
  <c r="S127" i="2"/>
  <c r="S134" i="2"/>
  <c r="J127" i="2"/>
  <c r="J134" i="2"/>
  <c r="J133" i="2"/>
  <c r="J125" i="2"/>
  <c r="J126" i="2"/>
  <c r="J135" i="2"/>
  <c r="S113" i="2"/>
  <c r="S112" i="2"/>
  <c r="J112" i="2"/>
  <c r="J113" i="2"/>
  <c r="M112" i="2"/>
  <c r="M113" i="2"/>
  <c r="W155" i="2"/>
  <c r="M81" i="2"/>
  <c r="M82" i="2"/>
  <c r="M80" i="2"/>
  <c r="S81" i="2"/>
  <c r="S82" i="2"/>
  <c r="S80" i="2"/>
  <c r="J82" i="2"/>
  <c r="J80" i="2"/>
  <c r="J81" i="2"/>
  <c r="AA155" i="2"/>
  <c r="S152" i="2"/>
  <c r="S47" i="2"/>
  <c r="S48" i="2"/>
  <c r="S46" i="2"/>
  <c r="J152" i="2"/>
  <c r="J46" i="2"/>
  <c r="J48" i="2"/>
  <c r="J47" i="2"/>
  <c r="S31" i="2"/>
  <c r="J31" i="2"/>
  <c r="M152" i="2"/>
  <c r="M46" i="2"/>
  <c r="M47" i="2"/>
  <c r="M48" i="2"/>
  <c r="X155" i="2"/>
  <c r="AB12" i="5"/>
  <c r="Z22" i="5"/>
  <c r="AB22" i="5" s="1"/>
  <c r="AX13" i="10"/>
  <c r="Y12" i="5"/>
  <c r="W22" i="5"/>
  <c r="Y22" i="5" s="1"/>
  <c r="AV13" i="10"/>
  <c r="AR13" i="10"/>
  <c r="AT16" i="10"/>
  <c r="AP13" i="10"/>
  <c r="AN16" i="10"/>
  <c r="AX16" i="10"/>
  <c r="AL16" i="10"/>
  <c r="AR16" i="10"/>
  <c r="AT13" i="10"/>
  <c r="AN13" i="10"/>
  <c r="AJ16" i="10"/>
  <c r="AV16" i="10"/>
  <c r="AL13" i="10"/>
  <c r="T155" i="2"/>
  <c r="M31" i="2"/>
  <c r="U155" i="2"/>
  <c r="D29" i="31" s="1"/>
  <c r="D30" i="31" s="1"/>
  <c r="A1" i="27"/>
  <c r="A1" i="26"/>
  <c r="A1" i="25"/>
  <c r="A1" i="24"/>
  <c r="Y42" i="2" l="1"/>
  <c r="Y43" i="2"/>
  <c r="Y44" i="2"/>
  <c r="Y41" i="2"/>
  <c r="Y45" i="2"/>
  <c r="V42" i="2"/>
  <c r="V43" i="2"/>
  <c r="V44" i="2"/>
  <c r="V45" i="2"/>
  <c r="V41" i="2"/>
  <c r="AB43" i="2"/>
  <c r="AB44" i="2"/>
  <c r="AB45" i="2"/>
  <c r="AB42" i="2"/>
  <c r="AB41" i="2"/>
  <c r="V58" i="2"/>
  <c r="V61" i="2"/>
  <c r="V75" i="2"/>
  <c r="V57" i="2"/>
  <c r="V79" i="2"/>
  <c r="V60" i="2"/>
  <c r="V78" i="2"/>
  <c r="V59" i="2"/>
  <c r="V77" i="2"/>
  <c r="V76" i="2"/>
  <c r="AB58" i="2"/>
  <c r="AB76" i="2"/>
  <c r="AB78" i="2"/>
  <c r="AB60" i="2"/>
  <c r="AB59" i="2"/>
  <c r="AB77" i="2"/>
  <c r="AB57" i="2"/>
  <c r="AB79" i="2"/>
  <c r="AB61" i="2"/>
  <c r="AB75" i="2"/>
  <c r="Y77" i="2"/>
  <c r="Y57" i="2"/>
  <c r="Y61" i="2"/>
  <c r="Y79" i="2"/>
  <c r="Y59" i="2"/>
  <c r="Y75" i="2"/>
  <c r="Y76" i="2"/>
  <c r="Y58" i="2"/>
  <c r="Y78" i="2"/>
  <c r="Y60" i="2"/>
  <c r="V92" i="2"/>
  <c r="V91" i="2"/>
  <c r="V90" i="2"/>
  <c r="V94" i="2"/>
  <c r="V93" i="2"/>
  <c r="AB91" i="2"/>
  <c r="AB93" i="2"/>
  <c r="AB92" i="2"/>
  <c r="AB94" i="2"/>
  <c r="AB90" i="2"/>
  <c r="Y90" i="2"/>
  <c r="Y94" i="2"/>
  <c r="Y92" i="2"/>
  <c r="Y91" i="2"/>
  <c r="Y93" i="2"/>
  <c r="V110" i="2"/>
  <c r="V108" i="2"/>
  <c r="V107" i="2"/>
  <c r="V111" i="2"/>
  <c r="V109" i="2"/>
  <c r="AB107" i="2"/>
  <c r="AB111" i="2"/>
  <c r="AB109" i="2"/>
  <c r="AB110" i="2"/>
  <c r="AB108" i="2"/>
  <c r="Y110" i="2"/>
  <c r="Y108" i="2"/>
  <c r="Y111" i="2"/>
  <c r="Y107" i="2"/>
  <c r="Y109" i="2"/>
  <c r="V129" i="2"/>
  <c r="V128" i="2"/>
  <c r="V132" i="2"/>
  <c r="V131" i="2"/>
  <c r="V130" i="2"/>
  <c r="AB129" i="2"/>
  <c r="AB131" i="2"/>
  <c r="AB130" i="2"/>
  <c r="AB128" i="2"/>
  <c r="AB132" i="2"/>
  <c r="Y128" i="2"/>
  <c r="Y132" i="2"/>
  <c r="Y130" i="2"/>
  <c r="Y131" i="2"/>
  <c r="Y129" i="2"/>
  <c r="Y62" i="2"/>
  <c r="Y145" i="2"/>
  <c r="Y147" i="2"/>
  <c r="Y146" i="2"/>
  <c r="Y144" i="2"/>
  <c r="Y143" i="2"/>
  <c r="V62" i="2"/>
  <c r="V145" i="2"/>
  <c r="V147" i="2"/>
  <c r="V146" i="2"/>
  <c r="V144" i="2"/>
  <c r="V143" i="2"/>
  <c r="AB62" i="2"/>
  <c r="AB146" i="2"/>
  <c r="AB144" i="2"/>
  <c r="AB145" i="2"/>
  <c r="AB147" i="2"/>
  <c r="AB143" i="2"/>
  <c r="Y70" i="2"/>
  <c r="Y126" i="2"/>
  <c r="Y135" i="2"/>
  <c r="Y127" i="2"/>
  <c r="Y133" i="2"/>
  <c r="Y134" i="2"/>
  <c r="Y125" i="2"/>
  <c r="V126" i="2"/>
  <c r="V135" i="2"/>
  <c r="V133" i="2"/>
  <c r="V127" i="2"/>
  <c r="V134" i="2"/>
  <c r="V125" i="2"/>
  <c r="AB69" i="2"/>
  <c r="AB127" i="2"/>
  <c r="AB133" i="2"/>
  <c r="AB126" i="2"/>
  <c r="AB135" i="2"/>
  <c r="AB134" i="2"/>
  <c r="AB125" i="2"/>
  <c r="Y24" i="2"/>
  <c r="AB114" i="2"/>
  <c r="AB115" i="2"/>
  <c r="Y53" i="2"/>
  <c r="AB102" i="2"/>
  <c r="Y16" i="2"/>
  <c r="AB74" i="2"/>
  <c r="Y49" i="2"/>
  <c r="Y38" i="2"/>
  <c r="Y88" i="2"/>
  <c r="Y142" i="2"/>
  <c r="Y112" i="2"/>
  <c r="Y113" i="2"/>
  <c r="Y64" i="2"/>
  <c r="Y98" i="2"/>
  <c r="Y54" i="2"/>
  <c r="Y102" i="2"/>
  <c r="Y83" i="2"/>
  <c r="Y25" i="2"/>
  <c r="Y14" i="2"/>
  <c r="Y28" i="2"/>
  <c r="Y17" i="2"/>
  <c r="AB63" i="2"/>
  <c r="Y151" i="2"/>
  <c r="Y37" i="2"/>
  <c r="Y39" i="2"/>
  <c r="V112" i="2"/>
  <c r="V113" i="2"/>
  <c r="AB149" i="2"/>
  <c r="AB113" i="2"/>
  <c r="AB112" i="2"/>
  <c r="AB64" i="2"/>
  <c r="AB54" i="2"/>
  <c r="AB40" i="2"/>
  <c r="Y19" i="2"/>
  <c r="Y36" i="2"/>
  <c r="Y71" i="2"/>
  <c r="Y55" i="2"/>
  <c r="AB25" i="2"/>
  <c r="Y124" i="2"/>
  <c r="AB46" i="2"/>
  <c r="Y115" i="2"/>
  <c r="Y72" i="2"/>
  <c r="Y103" i="2"/>
  <c r="Y99" i="2"/>
  <c r="Y106" i="2"/>
  <c r="AB14" i="2"/>
  <c r="AB105" i="2"/>
  <c r="AB155" i="2"/>
  <c r="Y141" i="2"/>
  <c r="Y21" i="2"/>
  <c r="Y137" i="2"/>
  <c r="Y154" i="2"/>
  <c r="Y56" i="2"/>
  <c r="Y114" i="2"/>
  <c r="Y104" i="2"/>
  <c r="Y121" i="2"/>
  <c r="Y69" i="2"/>
  <c r="Y155" i="2"/>
  <c r="AB36" i="2"/>
  <c r="AB71" i="2"/>
  <c r="AB35" i="2"/>
  <c r="Y40" i="2"/>
  <c r="Y136" i="2"/>
  <c r="V81" i="2"/>
  <c r="V80" i="2"/>
  <c r="V82" i="2"/>
  <c r="AB47" i="2"/>
  <c r="AB82" i="2"/>
  <c r="AB81" i="2"/>
  <c r="AB80" i="2"/>
  <c r="AB19" i="2"/>
  <c r="AB16" i="2"/>
  <c r="AB96" i="2"/>
  <c r="AB24" i="2"/>
  <c r="AB56" i="2"/>
  <c r="AB98" i="2"/>
  <c r="AB123" i="2"/>
  <c r="AB37" i="2"/>
  <c r="AB95" i="2"/>
  <c r="AB20" i="2"/>
  <c r="AB87" i="2"/>
  <c r="AB21" i="2"/>
  <c r="AB55" i="2"/>
  <c r="AB88" i="2"/>
  <c r="AB116" i="2"/>
  <c r="AB124" i="2"/>
  <c r="AB151" i="2"/>
  <c r="AB142" i="2"/>
  <c r="AB31" i="2"/>
  <c r="Y30" i="2"/>
  <c r="Y20" i="2"/>
  <c r="Y105" i="2"/>
  <c r="Y27" i="2"/>
  <c r="Y74" i="2"/>
  <c r="Y123" i="2"/>
  <c r="Y95" i="2"/>
  <c r="Y66" i="2"/>
  <c r="Y35" i="2"/>
  <c r="Y73" i="2"/>
  <c r="Y116" i="2"/>
  <c r="AB30" i="2"/>
  <c r="AB38" i="2"/>
  <c r="AB121" i="2"/>
  <c r="AB27" i="2"/>
  <c r="AB70" i="2"/>
  <c r="AB103" i="2"/>
  <c r="AB15" i="2"/>
  <c r="AB53" i="2"/>
  <c r="AB104" i="2"/>
  <c r="AB29" i="2"/>
  <c r="AB99" i="2"/>
  <c r="AB26" i="2"/>
  <c r="AB65" i="2"/>
  <c r="AB97" i="2"/>
  <c r="AB122" i="2"/>
  <c r="AB49" i="2"/>
  <c r="AB83" i="2"/>
  <c r="AB150" i="2"/>
  <c r="AB148" i="2"/>
  <c r="AB48" i="2"/>
  <c r="AB154" i="2"/>
  <c r="AB120" i="2"/>
  <c r="AB72" i="2"/>
  <c r="AB18" i="2"/>
  <c r="AB50" i="2"/>
  <c r="AB89" i="2"/>
  <c r="AB119" i="2"/>
  <c r="AB28" i="2"/>
  <c r="AB84" i="2"/>
  <c r="AB137" i="2"/>
  <c r="AB66" i="2"/>
  <c r="AB17" i="2"/>
  <c r="AB39" i="2"/>
  <c r="AB73" i="2"/>
  <c r="AB106" i="2"/>
  <c r="AB136" i="2"/>
  <c r="AB140" i="2"/>
  <c r="Y150" i="2"/>
  <c r="Y82" i="2"/>
  <c r="Y81" i="2"/>
  <c r="Y80" i="2"/>
  <c r="AB152" i="2"/>
  <c r="Y140" i="2"/>
  <c r="AB141" i="2"/>
  <c r="Y148" i="2"/>
  <c r="Y47" i="2"/>
  <c r="Y46" i="2"/>
  <c r="Y48" i="2"/>
  <c r="V142" i="2"/>
  <c r="V47" i="2"/>
  <c r="V46" i="2"/>
  <c r="V48" i="2"/>
  <c r="Y15" i="2"/>
  <c r="Y84" i="2"/>
  <c r="Y29" i="2"/>
  <c r="Y96" i="2"/>
  <c r="Y18" i="2"/>
  <c r="Y50" i="2"/>
  <c r="Y89" i="2"/>
  <c r="Y119" i="2"/>
  <c r="Y63" i="2"/>
  <c r="Y120" i="2"/>
  <c r="Y87" i="2"/>
  <c r="Y26" i="2"/>
  <c r="Y65" i="2"/>
  <c r="Y97" i="2"/>
  <c r="Y122" i="2"/>
  <c r="Y149" i="2"/>
  <c r="Y152" i="2"/>
  <c r="Y31" i="2"/>
  <c r="V150" i="2"/>
  <c r="V17" i="2"/>
  <c r="V72" i="2"/>
  <c r="V114" i="2"/>
  <c r="V36" i="2"/>
  <c r="V73" i="2"/>
  <c r="V50" i="2"/>
  <c r="V119" i="2"/>
  <c r="V63" i="2"/>
  <c r="V104" i="2"/>
  <c r="V84" i="2"/>
  <c r="V120" i="2"/>
  <c r="V152" i="2"/>
  <c r="V96" i="2"/>
  <c r="V21" i="2"/>
  <c r="V40" i="2"/>
  <c r="V88" i="2"/>
  <c r="V49" i="2"/>
  <c r="V105" i="2"/>
  <c r="V56" i="2"/>
  <c r="V123" i="2"/>
  <c r="V16" i="2"/>
  <c r="V26" i="2"/>
  <c r="V97" i="2"/>
  <c r="V137" i="2"/>
  <c r="V121" i="2"/>
  <c r="V70" i="2"/>
  <c r="V15" i="2"/>
  <c r="V35" i="2"/>
  <c r="V102" i="2"/>
  <c r="V154" i="2"/>
  <c r="V141" i="2"/>
  <c r="V30" i="2"/>
  <c r="V20" i="2"/>
  <c r="V14" i="2"/>
  <c r="V74" i="2"/>
  <c r="V25" i="2"/>
  <c r="V54" i="2"/>
  <c r="V39" i="2"/>
  <c r="V106" i="2"/>
  <c r="V151" i="2"/>
  <c r="V115" i="2"/>
  <c r="V19" i="2"/>
  <c r="V29" i="2"/>
  <c r="V18" i="2"/>
  <c r="V89" i="2"/>
  <c r="V53" i="2"/>
  <c r="V66" i="2"/>
  <c r="V55" i="2"/>
  <c r="V116" i="2"/>
  <c r="V124" i="2"/>
  <c r="V140" i="2"/>
  <c r="V28" i="2"/>
  <c r="V38" i="2"/>
  <c r="V24" i="2"/>
  <c r="V98" i="2"/>
  <c r="V71" i="2"/>
  <c r="V87" i="2"/>
  <c r="V65" i="2"/>
  <c r="V122" i="2"/>
  <c r="V136" i="2"/>
  <c r="V148" i="2"/>
  <c r="V37" i="2"/>
  <c r="V64" i="2"/>
  <c r="V27" i="2"/>
  <c r="V103" i="2"/>
  <c r="V95" i="2"/>
  <c r="V99" i="2"/>
  <c r="V69" i="2"/>
  <c r="V155" i="2"/>
  <c r="V83" i="2"/>
  <c r="V149" i="2"/>
  <c r="V31" i="2"/>
  <c r="A1" i="2"/>
  <c r="B15" i="13" l="1"/>
  <c r="A1" i="22"/>
  <c r="F23" i="12"/>
  <c r="F39" i="12" s="1"/>
  <c r="D23" i="12"/>
  <c r="D39" i="12" s="1"/>
  <c r="F97" i="1"/>
  <c r="D97" i="1"/>
  <c r="B22" i="4" l="1"/>
  <c r="B9" i="2" l="1"/>
  <c r="A2" i="19"/>
  <c r="A2" i="27" l="1"/>
  <c r="A2" i="26"/>
  <c r="A2" i="25"/>
  <c r="A2" i="24"/>
  <c r="A2" i="23"/>
  <c r="A2" i="22"/>
  <c r="A1" i="4"/>
  <c r="A1" i="10"/>
  <c r="A1" i="5"/>
  <c r="A1" i="1"/>
  <c r="A1" i="12"/>
  <c r="A1" i="11"/>
  <c r="A1" i="9"/>
  <c r="A1" i="6"/>
  <c r="A1" i="13"/>
  <c r="A2" i="4"/>
  <c r="A2" i="2" l="1"/>
  <c r="A2" i="9"/>
  <c r="A2" i="1"/>
  <c r="A2" i="11"/>
  <c r="A2" i="10"/>
  <c r="A2" i="13"/>
  <c r="A2" i="5"/>
  <c r="A2" i="6"/>
  <c r="A2" i="12"/>
  <c r="W150" i="6"/>
  <c r="V150" i="6"/>
  <c r="U150" i="6"/>
  <c r="S150" i="6"/>
  <c r="R150" i="6"/>
  <c r="Q150" i="6"/>
  <c r="P150" i="6"/>
  <c r="O150" i="6"/>
  <c r="N150" i="6"/>
  <c r="M150" i="6"/>
  <c r="L150" i="6"/>
  <c r="K150" i="6"/>
  <c r="I150" i="6"/>
  <c r="H150" i="6"/>
  <c r="G150" i="6"/>
  <c r="F150" i="6"/>
  <c r="E150" i="6"/>
  <c r="D150" i="6"/>
  <c r="W135" i="6"/>
  <c r="V135" i="6"/>
  <c r="U135" i="6"/>
  <c r="S135" i="6"/>
  <c r="R135" i="6"/>
  <c r="Q135" i="6"/>
  <c r="P135" i="6"/>
  <c r="O135" i="6"/>
  <c r="N135" i="6"/>
  <c r="M135" i="6"/>
  <c r="L135" i="6"/>
  <c r="K135" i="6"/>
  <c r="I135" i="6"/>
  <c r="H135" i="6"/>
  <c r="G135" i="6"/>
  <c r="F135" i="6"/>
  <c r="E135" i="6"/>
  <c r="D135" i="6"/>
  <c r="W114" i="6"/>
  <c r="V114" i="6"/>
  <c r="U114" i="6"/>
  <c r="S114" i="6"/>
  <c r="R114" i="6"/>
  <c r="Q114" i="6"/>
  <c r="P114" i="6"/>
  <c r="O114" i="6"/>
  <c r="N114" i="6"/>
  <c r="M114" i="6"/>
  <c r="L114" i="6"/>
  <c r="K114" i="6"/>
  <c r="I114" i="6"/>
  <c r="H114" i="6"/>
  <c r="G114" i="6"/>
  <c r="F114" i="6"/>
  <c r="E114" i="6"/>
  <c r="D114" i="6"/>
  <c r="W97" i="6"/>
  <c r="V97" i="6"/>
  <c r="U97" i="6"/>
  <c r="S97" i="6"/>
  <c r="R97" i="6"/>
  <c r="Q97" i="6"/>
  <c r="P97" i="6"/>
  <c r="O97" i="6"/>
  <c r="N97" i="6"/>
  <c r="M97" i="6"/>
  <c r="W82" i="6"/>
  <c r="V82" i="6"/>
  <c r="U82" i="6"/>
  <c r="S82" i="6"/>
  <c r="R82" i="6"/>
  <c r="Q82" i="6"/>
  <c r="P82" i="6"/>
  <c r="O82" i="6"/>
  <c r="N82" i="6"/>
  <c r="M82" i="6"/>
  <c r="L82" i="6"/>
  <c r="K82" i="6"/>
  <c r="I82" i="6"/>
  <c r="H82" i="6"/>
  <c r="G82" i="6"/>
  <c r="F82" i="6"/>
  <c r="E82" i="6"/>
  <c r="D82" i="6"/>
  <c r="W64" i="6"/>
  <c r="V64" i="6"/>
  <c r="U64" i="6"/>
  <c r="S64" i="6"/>
  <c r="R64" i="6"/>
  <c r="Q64" i="6"/>
  <c r="P64" i="6"/>
  <c r="O64" i="6"/>
  <c r="N64" i="6"/>
  <c r="M64" i="6"/>
  <c r="L64" i="6"/>
  <c r="K64" i="6"/>
  <c r="I64" i="6"/>
  <c r="H64" i="6"/>
  <c r="G64" i="6"/>
  <c r="F64" i="6"/>
  <c r="E64" i="6"/>
  <c r="D64" i="6"/>
  <c r="W48" i="6"/>
  <c r="V48" i="6"/>
  <c r="S48" i="6"/>
  <c r="R48" i="6"/>
  <c r="Q48" i="6"/>
  <c r="P48" i="6"/>
  <c r="O48" i="6"/>
  <c r="N48" i="6"/>
  <c r="M48" i="6"/>
  <c r="L48" i="6"/>
  <c r="K48" i="6"/>
  <c r="I48" i="6"/>
  <c r="H48" i="6"/>
  <c r="G48" i="6"/>
  <c r="F48" i="6"/>
  <c r="E48" i="6"/>
  <c r="D48" i="6"/>
  <c r="W19" i="6"/>
  <c r="W29" i="6" s="1"/>
  <c r="V19" i="6"/>
  <c r="V29" i="6" s="1"/>
  <c r="U19" i="6"/>
  <c r="U29" i="6" s="1"/>
  <c r="S19" i="6"/>
  <c r="S29" i="6" s="1"/>
  <c r="R19" i="6"/>
  <c r="R29" i="6" s="1"/>
  <c r="Q19" i="6"/>
  <c r="Q29" i="6" s="1"/>
  <c r="P19" i="6"/>
  <c r="P29" i="6" s="1"/>
  <c r="O19" i="6"/>
  <c r="O29" i="6" s="1"/>
  <c r="N19" i="6"/>
  <c r="N29" i="6" s="1"/>
  <c r="M19" i="6"/>
  <c r="M29" i="6" s="1"/>
  <c r="L19" i="6"/>
  <c r="L29" i="6" s="1"/>
  <c r="K19" i="6"/>
  <c r="K29" i="6" s="1"/>
  <c r="I19" i="6"/>
  <c r="I29" i="6" s="1"/>
  <c r="H19" i="6"/>
  <c r="H29" i="6" s="1"/>
  <c r="G19" i="6"/>
  <c r="G29" i="6" s="1"/>
  <c r="F19" i="6"/>
  <c r="F29" i="6" s="1"/>
  <c r="E19" i="6"/>
  <c r="E29" i="6" s="1"/>
  <c r="D19" i="6"/>
  <c r="D29" i="6" s="1"/>
  <c r="C19" i="6"/>
  <c r="C29" i="6" s="1"/>
  <c r="C150" i="6"/>
  <c r="C135" i="6"/>
  <c r="C114" i="6"/>
  <c r="C82" i="6"/>
  <c r="C64" i="6"/>
  <c r="C48" i="6"/>
  <c r="G36" i="4"/>
  <c r="F36" i="4"/>
  <c r="E36" i="4"/>
  <c r="D36" i="4"/>
  <c r="C36" i="4"/>
  <c r="B36" i="4"/>
  <c r="B38" i="4" s="1"/>
  <c r="B97" i="1"/>
  <c r="B8" i="12"/>
  <c r="D8" i="12" s="1"/>
  <c r="F8" i="12" s="1"/>
  <c r="B9" i="1"/>
  <c r="B8" i="5"/>
  <c r="I152" i="6" l="1"/>
  <c r="I153" i="6" s="1"/>
  <c r="C152" i="6"/>
  <c r="C153" i="6" s="1"/>
  <c r="P152" i="6"/>
  <c r="P153" i="6" s="1"/>
  <c r="D152" i="6"/>
  <c r="D153" i="6" s="1"/>
  <c r="S152" i="6"/>
  <c r="S153" i="6" s="1"/>
  <c r="Q152" i="6"/>
  <c r="Q153" i="6" s="1"/>
  <c r="F152" i="6"/>
  <c r="F153" i="6" s="1"/>
  <c r="N152" i="6"/>
  <c r="N153" i="6" s="1"/>
  <c r="V152" i="6"/>
  <c r="V153" i="6" s="1"/>
  <c r="H152" i="6"/>
  <c r="H153" i="6" s="1"/>
  <c r="K152" i="6"/>
  <c r="K153" i="6" s="1"/>
  <c r="L152" i="6"/>
  <c r="L153" i="6" s="1"/>
  <c r="E152" i="6"/>
  <c r="E153" i="6" s="1"/>
  <c r="M152" i="6"/>
  <c r="M153" i="6" s="1"/>
  <c r="U152" i="6"/>
  <c r="U153" i="6" s="1"/>
  <c r="R152" i="6"/>
  <c r="R153" i="6" s="1"/>
  <c r="G152" i="6"/>
  <c r="G153" i="6" s="1"/>
  <c r="O152" i="6"/>
  <c r="O153" i="6" s="1"/>
  <c r="W152" i="6"/>
  <c r="W153" i="6" s="1"/>
  <c r="C22" i="4"/>
  <c r="C38" i="4" s="1"/>
  <c r="D22" i="4"/>
  <c r="D38" i="4" s="1"/>
  <c r="E22" i="4"/>
  <c r="E38" i="4" s="1"/>
  <c r="F22" i="4"/>
  <c r="F38" i="4" s="1"/>
  <c r="G22" i="4"/>
  <c r="G38" i="4" s="1"/>
  <c r="E8" i="4"/>
  <c r="B8" i="4"/>
  <c r="T9" i="2"/>
  <c r="K9" i="2"/>
  <c r="B17" i="5" l="1"/>
  <c r="B17" i="10"/>
  <c r="AW22" i="10"/>
  <c r="AA17" i="10" l="1"/>
  <c r="AC17" i="10"/>
  <c r="F17" i="10"/>
  <c r="AE17" i="10"/>
  <c r="H17" i="10"/>
  <c r="U17" i="10"/>
  <c r="W17" i="10"/>
  <c r="Y17" i="10"/>
  <c r="N17" i="10"/>
  <c r="D17" i="10"/>
  <c r="P17" i="10"/>
  <c r="J17" i="10"/>
  <c r="R17" i="10"/>
  <c r="L17" i="10"/>
  <c r="AH17" i="10"/>
  <c r="D17" i="5"/>
  <c r="T17" i="5"/>
  <c r="V17" i="5" s="1"/>
  <c r="G150" i="2"/>
  <c r="G140" i="2"/>
  <c r="G151" i="2"/>
  <c r="G148" i="2"/>
  <c r="G141" i="2"/>
  <c r="G149" i="2"/>
  <c r="G142" i="2"/>
  <c r="G83" i="2"/>
  <c r="G136" i="2"/>
  <c r="G124" i="2"/>
  <c r="G49" i="2"/>
  <c r="G40" i="2"/>
  <c r="G121" i="2"/>
  <c r="G114" i="2"/>
  <c r="G103" i="2"/>
  <c r="G96" i="2"/>
  <c r="G87" i="2"/>
  <c r="G74" i="2"/>
  <c r="G70" i="2"/>
  <c r="G64" i="2"/>
  <c r="G54" i="2"/>
  <c r="G36" i="2"/>
  <c r="G29" i="2"/>
  <c r="G18" i="2"/>
  <c r="G14" i="2"/>
  <c r="G120" i="2"/>
  <c r="G106" i="2"/>
  <c r="G102" i="2"/>
  <c r="G95" i="2"/>
  <c r="G73" i="2"/>
  <c r="G53" i="2"/>
  <c r="G35" i="2"/>
  <c r="G28" i="2"/>
  <c r="G25" i="2"/>
  <c r="G17" i="2"/>
  <c r="G98" i="2"/>
  <c r="G72" i="2"/>
  <c r="G66" i="2"/>
  <c r="G50" i="2"/>
  <c r="G27" i="2"/>
  <c r="G20" i="2"/>
  <c r="G122" i="2"/>
  <c r="G115" i="2"/>
  <c r="G104" i="2"/>
  <c r="G97" i="2"/>
  <c r="G88" i="2"/>
  <c r="G71" i="2"/>
  <c r="G65" i="2"/>
  <c r="G55" i="2"/>
  <c r="G37" i="2"/>
  <c r="G30" i="2"/>
  <c r="G26" i="2"/>
  <c r="G21" i="2"/>
  <c r="G19" i="2"/>
  <c r="G15" i="2"/>
  <c r="G69" i="2"/>
  <c r="G63" i="2"/>
  <c r="G39" i="2"/>
  <c r="G123" i="2"/>
  <c r="G119" i="2"/>
  <c r="G105" i="2"/>
  <c r="G99" i="2"/>
  <c r="G89" i="2"/>
  <c r="G56" i="2"/>
  <c r="G38" i="2"/>
  <c r="G24" i="2"/>
  <c r="G16" i="2"/>
  <c r="G137" i="2"/>
  <c r="G154" i="2"/>
  <c r="G84" i="2"/>
  <c r="G116" i="2"/>
  <c r="G155" i="2"/>
  <c r="AJ17" i="10" l="1"/>
  <c r="AP17" i="10"/>
  <c r="AL17" i="10"/>
  <c r="AV17" i="10"/>
  <c r="AR17" i="10"/>
  <c r="AN17" i="10"/>
  <c r="AT17" i="10"/>
  <c r="AX17" i="10"/>
  <c r="J150" i="2"/>
  <c r="J140" i="2"/>
  <c r="J151" i="2"/>
  <c r="J148" i="2"/>
  <c r="J141" i="2"/>
  <c r="J149" i="2"/>
  <c r="J142" i="2"/>
  <c r="M151" i="2"/>
  <c r="M148" i="2"/>
  <c r="M141" i="2"/>
  <c r="M149" i="2"/>
  <c r="M150" i="2"/>
  <c r="M142" i="2"/>
  <c r="M140" i="2"/>
  <c r="P140" i="2"/>
  <c r="P151" i="2"/>
  <c r="P141" i="2"/>
  <c r="P149" i="2"/>
  <c r="P150" i="2"/>
  <c r="P148" i="2"/>
  <c r="P142" i="2"/>
  <c r="S151" i="2"/>
  <c r="S141" i="2"/>
  <c r="S149" i="2"/>
  <c r="S150" i="2"/>
  <c r="S142" i="2"/>
  <c r="S140" i="2"/>
  <c r="S148" i="2"/>
  <c r="S83" i="2"/>
  <c r="S136" i="2"/>
  <c r="S124" i="2"/>
  <c r="P83" i="2"/>
  <c r="P124" i="2"/>
  <c r="P136" i="2"/>
  <c r="M83" i="2"/>
  <c r="M136" i="2"/>
  <c r="M124" i="2"/>
  <c r="J83" i="2"/>
  <c r="J124" i="2"/>
  <c r="J136" i="2"/>
  <c r="J49" i="2"/>
  <c r="J40" i="2"/>
  <c r="M49" i="2"/>
  <c r="M40" i="2"/>
  <c r="P40" i="2"/>
  <c r="P49" i="2"/>
  <c r="S40" i="2"/>
  <c r="S49" i="2"/>
  <c r="S155" i="2"/>
  <c r="S122" i="2"/>
  <c r="S116" i="2"/>
  <c r="S106" i="2"/>
  <c r="S102" i="2"/>
  <c r="S97" i="2"/>
  <c r="S88" i="2"/>
  <c r="S73" i="2"/>
  <c r="S69" i="2"/>
  <c r="S65" i="2"/>
  <c r="S55" i="2"/>
  <c r="S39" i="2"/>
  <c r="S35" i="2"/>
  <c r="S26" i="2"/>
  <c r="S21" i="2"/>
  <c r="S17" i="2"/>
  <c r="S121" i="2"/>
  <c r="S99" i="2"/>
  <c r="S87" i="2"/>
  <c r="S66" i="2"/>
  <c r="S38" i="2"/>
  <c r="S29" i="2"/>
  <c r="S20" i="2"/>
  <c r="S137" i="2"/>
  <c r="S115" i="2"/>
  <c r="S104" i="2"/>
  <c r="S84" i="2"/>
  <c r="S53" i="2"/>
  <c r="S30" i="2"/>
  <c r="S25" i="2"/>
  <c r="S15" i="2"/>
  <c r="S123" i="2"/>
  <c r="S119" i="2"/>
  <c r="S114" i="2"/>
  <c r="S103" i="2"/>
  <c r="S98" i="2"/>
  <c r="S89" i="2"/>
  <c r="S74" i="2"/>
  <c r="S70" i="2"/>
  <c r="S56" i="2"/>
  <c r="S50" i="2"/>
  <c r="S36" i="2"/>
  <c r="S27" i="2"/>
  <c r="S24" i="2"/>
  <c r="S18" i="2"/>
  <c r="S14" i="2"/>
  <c r="S105" i="2"/>
  <c r="S96" i="2"/>
  <c r="S72" i="2"/>
  <c r="S64" i="2"/>
  <c r="S54" i="2"/>
  <c r="S16" i="2"/>
  <c r="S120" i="2"/>
  <c r="S95" i="2"/>
  <c r="S71" i="2"/>
  <c r="S63" i="2"/>
  <c r="S37" i="2"/>
  <c r="S28" i="2"/>
  <c r="S19" i="2"/>
  <c r="S154" i="2"/>
  <c r="P155" i="2"/>
  <c r="P122" i="2"/>
  <c r="P116" i="2"/>
  <c r="P106" i="2"/>
  <c r="P102" i="2"/>
  <c r="P97" i="2"/>
  <c r="P88" i="2"/>
  <c r="P73" i="2"/>
  <c r="P69" i="2"/>
  <c r="P65" i="2"/>
  <c r="P55" i="2"/>
  <c r="P39" i="2"/>
  <c r="P35" i="2"/>
  <c r="P26" i="2"/>
  <c r="P21" i="2"/>
  <c r="P17" i="2"/>
  <c r="P99" i="2"/>
  <c r="P72" i="2"/>
  <c r="P64" i="2"/>
  <c r="P38" i="2"/>
  <c r="P16" i="2"/>
  <c r="P120" i="2"/>
  <c r="P104" i="2"/>
  <c r="P95" i="2"/>
  <c r="P71" i="2"/>
  <c r="P63" i="2"/>
  <c r="P37" i="2"/>
  <c r="P28" i="2"/>
  <c r="P19" i="2"/>
  <c r="P123" i="2"/>
  <c r="P119" i="2"/>
  <c r="P114" i="2"/>
  <c r="P103" i="2"/>
  <c r="P98" i="2"/>
  <c r="P89" i="2"/>
  <c r="P74" i="2"/>
  <c r="P70" i="2"/>
  <c r="P56" i="2"/>
  <c r="P50" i="2"/>
  <c r="P36" i="2"/>
  <c r="P27" i="2"/>
  <c r="P24" i="2"/>
  <c r="P18" i="2"/>
  <c r="P14" i="2"/>
  <c r="P121" i="2"/>
  <c r="P105" i="2"/>
  <c r="P96" i="2"/>
  <c r="P87" i="2"/>
  <c r="P66" i="2"/>
  <c r="P54" i="2"/>
  <c r="P29" i="2"/>
  <c r="P20" i="2"/>
  <c r="P137" i="2"/>
  <c r="P115" i="2"/>
  <c r="P84" i="2"/>
  <c r="P53" i="2"/>
  <c r="P30" i="2"/>
  <c r="P25" i="2"/>
  <c r="P15" i="2"/>
  <c r="P154" i="2"/>
  <c r="J155" i="2"/>
  <c r="J122" i="2"/>
  <c r="J116" i="2"/>
  <c r="J106" i="2"/>
  <c r="J102" i="2"/>
  <c r="J97" i="2"/>
  <c r="J88" i="2"/>
  <c r="J73" i="2"/>
  <c r="J69" i="2"/>
  <c r="J65" i="2"/>
  <c r="J55" i="2"/>
  <c r="J39" i="2"/>
  <c r="J35" i="2"/>
  <c r="J26" i="2"/>
  <c r="J21" i="2"/>
  <c r="J17" i="2"/>
  <c r="J105" i="2"/>
  <c r="J96" i="2"/>
  <c r="J64" i="2"/>
  <c r="J38" i="2"/>
  <c r="J29" i="2"/>
  <c r="J20" i="2"/>
  <c r="J120" i="2"/>
  <c r="J84" i="2"/>
  <c r="J37" i="2"/>
  <c r="J28" i="2"/>
  <c r="J19" i="2"/>
  <c r="J123" i="2"/>
  <c r="J119" i="2"/>
  <c r="J114" i="2"/>
  <c r="J103" i="2"/>
  <c r="J98" i="2"/>
  <c r="J89" i="2"/>
  <c r="J74" i="2"/>
  <c r="J70" i="2"/>
  <c r="J56" i="2"/>
  <c r="J50" i="2"/>
  <c r="J36" i="2"/>
  <c r="J27" i="2"/>
  <c r="J24" i="2"/>
  <c r="J18" i="2"/>
  <c r="J14" i="2"/>
  <c r="J121" i="2"/>
  <c r="J99" i="2"/>
  <c r="J87" i="2"/>
  <c r="J72" i="2"/>
  <c r="J66" i="2"/>
  <c r="J54" i="2"/>
  <c r="J16" i="2"/>
  <c r="J137" i="2"/>
  <c r="J115" i="2"/>
  <c r="J104" i="2"/>
  <c r="J95" i="2"/>
  <c r="J71" i="2"/>
  <c r="J63" i="2"/>
  <c r="J53" i="2"/>
  <c r="J30" i="2"/>
  <c r="J25" i="2"/>
  <c r="J15" i="2"/>
  <c r="J154" i="2"/>
  <c r="M155" i="2"/>
  <c r="M122" i="2"/>
  <c r="M116" i="2"/>
  <c r="M106" i="2"/>
  <c r="M102" i="2"/>
  <c r="M97" i="2"/>
  <c r="M88" i="2"/>
  <c r="M73" i="2"/>
  <c r="M69" i="2"/>
  <c r="M65" i="2"/>
  <c r="M55" i="2"/>
  <c r="M39" i="2"/>
  <c r="M35" i="2"/>
  <c r="M26" i="2"/>
  <c r="M21" i="2"/>
  <c r="M17" i="2"/>
  <c r="M99" i="2"/>
  <c r="M72" i="2"/>
  <c r="M64" i="2"/>
  <c r="M38" i="2"/>
  <c r="M29" i="2"/>
  <c r="M20" i="2"/>
  <c r="M104" i="2"/>
  <c r="M95" i="2"/>
  <c r="M71" i="2"/>
  <c r="M63" i="2"/>
  <c r="M37" i="2"/>
  <c r="M28" i="2"/>
  <c r="M19" i="2"/>
  <c r="M123" i="2"/>
  <c r="M119" i="2"/>
  <c r="M114" i="2"/>
  <c r="M103" i="2"/>
  <c r="M98" i="2"/>
  <c r="M89" i="2"/>
  <c r="M74" i="2"/>
  <c r="M70" i="2"/>
  <c r="M56" i="2"/>
  <c r="M50" i="2"/>
  <c r="M36" i="2"/>
  <c r="M27" i="2"/>
  <c r="M24" i="2"/>
  <c r="M18" i="2"/>
  <c r="M14" i="2"/>
  <c r="M121" i="2"/>
  <c r="M105" i="2"/>
  <c r="M96" i="2"/>
  <c r="M87" i="2"/>
  <c r="M66" i="2"/>
  <c r="M54" i="2"/>
  <c r="M16" i="2"/>
  <c r="M137" i="2"/>
  <c r="M120" i="2"/>
  <c r="M115" i="2"/>
  <c r="M84" i="2"/>
  <c r="M53" i="2"/>
  <c r="M30" i="2"/>
  <c r="M25" i="2"/>
  <c r="M15" i="2"/>
  <c r="M154" i="2"/>
  <c r="D9" i="1" l="1"/>
  <c r="F9" i="1" s="1"/>
  <c r="K8" i="5"/>
  <c r="T8" i="5" s="1"/>
  <c r="W9" i="2"/>
  <c r="Z9" i="2" s="1"/>
  <c r="B99" i="2" l="1"/>
  <c r="C99" i="2"/>
  <c r="C116" i="2"/>
  <c r="B116" i="2"/>
  <c r="C21" i="2"/>
  <c r="B21" i="2"/>
  <c r="B31" i="2" s="1"/>
  <c r="E8" i="5"/>
  <c r="H8" i="5" s="1"/>
  <c r="Q8" i="5" s="1"/>
  <c r="Z8" i="5" s="1"/>
  <c r="E9" i="2"/>
  <c r="H9" i="2" s="1"/>
  <c r="C8" i="4"/>
  <c r="N9" i="2"/>
  <c r="Q9" i="2" s="1"/>
  <c r="C31" i="2" l="1"/>
  <c r="B12" i="10"/>
  <c r="B12" i="5"/>
  <c r="B18" i="10"/>
  <c r="B18" i="5"/>
  <c r="B19" i="5"/>
  <c r="B19" i="10"/>
  <c r="B154" i="2"/>
  <c r="B155" i="2" s="1"/>
  <c r="C154" i="2"/>
  <c r="N8" i="5"/>
  <c r="W8" i="5" s="1"/>
  <c r="F8" i="4"/>
  <c r="I8" i="4" s="1"/>
  <c r="D8" i="4"/>
  <c r="G8" i="4" s="1"/>
  <c r="J8" i="4" s="1"/>
  <c r="C155" i="2" l="1"/>
  <c r="AC12" i="10"/>
  <c r="AE12" i="10"/>
  <c r="W12" i="10"/>
  <c r="Y12" i="10"/>
  <c r="B22" i="10"/>
  <c r="F12" i="10"/>
  <c r="H12" i="10"/>
  <c r="AA12" i="10"/>
  <c r="P12" i="10"/>
  <c r="J12" i="10"/>
  <c r="N12" i="10"/>
  <c r="U12" i="10"/>
  <c r="R12" i="10"/>
  <c r="L12" i="10"/>
  <c r="D12" i="10"/>
  <c r="AH12" i="10"/>
  <c r="U19" i="10"/>
  <c r="Y19" i="10"/>
  <c r="D19" i="10"/>
  <c r="J19" i="10"/>
  <c r="F19" i="10"/>
  <c r="H19" i="10"/>
  <c r="AA19" i="10"/>
  <c r="L19" i="10"/>
  <c r="N19" i="10"/>
  <c r="P19" i="10"/>
  <c r="W19" i="10"/>
  <c r="AE19" i="10"/>
  <c r="AC19" i="10"/>
  <c r="R19" i="10"/>
  <c r="AH19" i="10"/>
  <c r="D19" i="5"/>
  <c r="T19" i="5"/>
  <c r="V19" i="5" s="1"/>
  <c r="D18" i="5"/>
  <c r="T18" i="5"/>
  <c r="V18" i="5" s="1"/>
  <c r="N18" i="10"/>
  <c r="R18" i="10"/>
  <c r="AA18" i="10"/>
  <c r="AC18" i="10"/>
  <c r="D18" i="10"/>
  <c r="Y18" i="10"/>
  <c r="H18" i="10"/>
  <c r="W18" i="10"/>
  <c r="F18" i="10"/>
  <c r="P18" i="10"/>
  <c r="AE18" i="10"/>
  <c r="L18" i="10"/>
  <c r="J18" i="10"/>
  <c r="U18" i="10"/>
  <c r="AH18" i="10"/>
  <c r="B22" i="5"/>
  <c r="D22" i="5" s="1"/>
  <c r="D12" i="5"/>
  <c r="T12" i="5"/>
  <c r="D43" i="2" l="1"/>
  <c r="D44" i="2"/>
  <c r="D41" i="2"/>
  <c r="D42" i="2"/>
  <c r="D45" i="2"/>
  <c r="D58" i="2"/>
  <c r="D76" i="2"/>
  <c r="D60" i="2"/>
  <c r="D78" i="2"/>
  <c r="D77" i="2"/>
  <c r="D75" i="2"/>
  <c r="D57" i="2"/>
  <c r="D59" i="2"/>
  <c r="D61" i="2"/>
  <c r="D79" i="2"/>
  <c r="D91" i="2"/>
  <c r="D93" i="2"/>
  <c r="D94" i="2"/>
  <c r="D92" i="2"/>
  <c r="D90" i="2"/>
  <c r="D107" i="2"/>
  <c r="D111" i="2"/>
  <c r="D109" i="2"/>
  <c r="D108" i="2"/>
  <c r="D110" i="2"/>
  <c r="D129" i="2"/>
  <c r="D131" i="2"/>
  <c r="D130" i="2"/>
  <c r="D128" i="2"/>
  <c r="D132" i="2"/>
  <c r="D62" i="2"/>
  <c r="D146" i="2"/>
  <c r="D145" i="2"/>
  <c r="D147" i="2"/>
  <c r="D143" i="2"/>
  <c r="D144" i="2"/>
  <c r="D36" i="2"/>
  <c r="D55" i="2"/>
  <c r="D112" i="2"/>
  <c r="D127" i="2"/>
  <c r="D133" i="2"/>
  <c r="D125" i="2"/>
  <c r="D135" i="2"/>
  <c r="D126" i="2"/>
  <c r="D134" i="2"/>
  <c r="D25" i="2"/>
  <c r="D28" i="2"/>
  <c r="D124" i="2"/>
  <c r="D115" i="2"/>
  <c r="D84" i="2"/>
  <c r="D141" i="2"/>
  <c r="D18" i="2"/>
  <c r="D26" i="2"/>
  <c r="D29" i="2"/>
  <c r="D150" i="2"/>
  <c r="D64" i="2"/>
  <c r="D89" i="2"/>
  <c r="D97" i="2"/>
  <c r="D21" i="2"/>
  <c r="D87" i="2"/>
  <c r="D114" i="2"/>
  <c r="D72" i="2"/>
  <c r="D116" i="2"/>
  <c r="D31" i="2"/>
  <c r="D50" i="2"/>
  <c r="D119" i="2"/>
  <c r="D104" i="2"/>
  <c r="D96" i="2"/>
  <c r="D65" i="2"/>
  <c r="D122" i="2"/>
  <c r="D148" i="2"/>
  <c r="D152" i="2"/>
  <c r="D95" i="2"/>
  <c r="D14" i="2"/>
  <c r="D74" i="2"/>
  <c r="D19" i="2"/>
  <c r="D20" i="2"/>
  <c r="D17" i="2"/>
  <c r="D88" i="2"/>
  <c r="D49" i="2"/>
  <c r="D142" i="2"/>
  <c r="D81" i="2"/>
  <c r="D53" i="2"/>
  <c r="D120" i="2"/>
  <c r="D99" i="2"/>
  <c r="D24" i="2"/>
  <c r="D56" i="2"/>
  <c r="D98" i="2"/>
  <c r="D123" i="2"/>
  <c r="D37" i="2"/>
  <c r="D137" i="2"/>
  <c r="D54" i="2"/>
  <c r="D105" i="2"/>
  <c r="D35" i="2"/>
  <c r="D69" i="2"/>
  <c r="D102" i="2"/>
  <c r="D155" i="2"/>
  <c r="D136" i="2"/>
  <c r="D140" i="2"/>
  <c r="D149" i="2"/>
  <c r="D82" i="2"/>
  <c r="D71" i="2"/>
  <c r="D38" i="2"/>
  <c r="D154" i="2"/>
  <c r="D27" i="2"/>
  <c r="D70" i="2"/>
  <c r="D103" i="2"/>
  <c r="D15" i="2"/>
  <c r="D63" i="2"/>
  <c r="D16" i="2"/>
  <c r="D66" i="2"/>
  <c r="D121" i="2"/>
  <c r="D39" i="2"/>
  <c r="D73" i="2"/>
  <c r="D106" i="2"/>
  <c r="D40" i="2"/>
  <c r="D83" i="2"/>
  <c r="D151" i="2"/>
  <c r="D30" i="2"/>
  <c r="D48" i="2"/>
  <c r="D80" i="2"/>
  <c r="D47" i="2"/>
  <c r="D113" i="2"/>
  <c r="D46" i="2"/>
  <c r="AP12" i="10"/>
  <c r="AR12" i="10"/>
  <c r="AL12" i="10"/>
  <c r="AN12" i="10"/>
  <c r="AH22" i="10"/>
  <c r="AV12" i="10"/>
  <c r="AT12" i="10"/>
  <c r="AJ12" i="10"/>
  <c r="AX12" i="10"/>
  <c r="AX19" i="10"/>
  <c r="AJ19" i="10"/>
  <c r="AT19" i="10"/>
  <c r="AV19" i="10"/>
  <c r="AR19" i="10"/>
  <c r="AL19" i="10"/>
  <c r="AN19" i="10"/>
  <c r="AP19" i="10"/>
  <c r="V12" i="5"/>
  <c r="T22" i="5"/>
  <c r="V22" i="5" s="1"/>
  <c r="J22" i="10"/>
  <c r="U22" i="10"/>
  <c r="N22" i="10"/>
  <c r="AC22" i="10"/>
  <c r="D22" i="10"/>
  <c r="AA22" i="10"/>
  <c r="AE22" i="10"/>
  <c r="F22" i="10"/>
  <c r="Y22" i="10"/>
  <c r="H22" i="10"/>
  <c r="L22" i="10"/>
  <c r="R22" i="10"/>
  <c r="P22" i="10"/>
  <c r="W22" i="10"/>
  <c r="AX18" i="10"/>
  <c r="AN18" i="10"/>
  <c r="AV18" i="10"/>
  <c r="AP18" i="10"/>
  <c r="AT18" i="10"/>
  <c r="AR18" i="10"/>
  <c r="AL18" i="10"/>
  <c r="AJ18" i="10"/>
  <c r="B55" i="9"/>
  <c r="A3" i="26"/>
  <c r="A3" i="4"/>
  <c r="A3" i="11"/>
  <c r="A3" i="27"/>
  <c r="A3" i="13"/>
  <c r="A3" i="12"/>
  <c r="A3" i="23"/>
  <c r="A3" i="1"/>
  <c r="A3" i="5"/>
  <c r="A3" i="25"/>
  <c r="A3" i="22"/>
  <c r="A3" i="9"/>
  <c r="A3" i="10"/>
  <c r="A3" i="24"/>
  <c r="A3" i="6"/>
  <c r="AV22" i="10" l="1"/>
  <c r="AP22" i="10"/>
  <c r="AT22" i="10"/>
  <c r="AJ22" i="10"/>
  <c r="AN22" i="10"/>
  <c r="AL22" i="10"/>
  <c r="AR22" i="10"/>
  <c r="AX22" i="10"/>
</calcChain>
</file>

<file path=xl/sharedStrings.xml><?xml version="1.0" encoding="utf-8"?>
<sst xmlns="http://schemas.openxmlformats.org/spreadsheetml/2006/main" count="1267" uniqueCount="317">
  <si>
    <t>Product Lines</t>
  </si>
  <si>
    <t>Description of change</t>
  </si>
  <si>
    <t xml:space="preserve">Universal Life </t>
  </si>
  <si>
    <t>Liability Type</t>
  </si>
  <si>
    <t>%</t>
  </si>
  <si>
    <t>Accrued interest on policies</t>
  </si>
  <si>
    <t>Other (specify)</t>
  </si>
  <si>
    <t xml:space="preserve">Gross Sums Insured </t>
  </si>
  <si>
    <t>Bonuses</t>
  </si>
  <si>
    <t>Retained Sums Insured</t>
  </si>
  <si>
    <t>Gross Liability</t>
  </si>
  <si>
    <t>Net Liability</t>
  </si>
  <si>
    <t>Cash Value Deficiencies</t>
  </si>
  <si>
    <t>Negative Reserves</t>
  </si>
  <si>
    <t>Number of Policies</t>
  </si>
  <si>
    <t xml:space="preserve">Group Life </t>
  </si>
  <si>
    <t>Notes:</t>
  </si>
  <si>
    <t>Provision for Adverse Deviations</t>
  </si>
  <si>
    <t>Interest</t>
  </si>
  <si>
    <t>Lapse</t>
  </si>
  <si>
    <t>Expense</t>
  </si>
  <si>
    <t>1 For Group Business, the No.of Certificates is required.</t>
  </si>
  <si>
    <t>Term</t>
  </si>
  <si>
    <t>Morbidity</t>
  </si>
  <si>
    <t>Guarantees</t>
  </si>
  <si>
    <t>Asset Value</t>
  </si>
  <si>
    <t>Available for Sale</t>
  </si>
  <si>
    <t>Other</t>
  </si>
  <si>
    <t>Real estate</t>
  </si>
  <si>
    <t>Policy loans</t>
  </si>
  <si>
    <t>Cash</t>
  </si>
  <si>
    <t>Inter-company</t>
  </si>
  <si>
    <t>Deferred Tax asset</t>
  </si>
  <si>
    <t>Table 3.2. Product line reporting</t>
  </si>
  <si>
    <t>Immediate Annuities</t>
  </si>
  <si>
    <t>Total PfADs</t>
  </si>
  <si>
    <t>Net deferred gains/losses on:</t>
  </si>
  <si>
    <t>Bonds</t>
  </si>
  <si>
    <t>Mortgages</t>
  </si>
  <si>
    <t>Equities</t>
  </si>
  <si>
    <t>Real Estate</t>
  </si>
  <si>
    <t>Inter-Company</t>
  </si>
  <si>
    <t>Def Tax Liability</t>
  </si>
  <si>
    <t>Other Liabilities</t>
  </si>
  <si>
    <t>Deposit Administration Contracts</t>
  </si>
  <si>
    <t>TOTAL LIABILITIES</t>
  </si>
  <si>
    <t>SURPLUS</t>
  </si>
  <si>
    <t>Individual Life</t>
  </si>
  <si>
    <t>Individual Annuities</t>
  </si>
  <si>
    <t xml:space="preserve">Individual Health </t>
  </si>
  <si>
    <t>Segregated Funds</t>
  </si>
  <si>
    <t>Net as a % of Total Liab</t>
  </si>
  <si>
    <t>PfADs as % of Liab</t>
  </si>
  <si>
    <t xml:space="preserve">Bonds: </t>
  </si>
  <si>
    <t>Held for Trading</t>
  </si>
  <si>
    <t xml:space="preserve">Mortgages: </t>
  </si>
  <si>
    <t xml:space="preserve">Equities: </t>
  </si>
  <si>
    <t>Managed Funds</t>
  </si>
  <si>
    <t>Group Deferred Annuities</t>
  </si>
  <si>
    <t>Group Immediate Annuities</t>
  </si>
  <si>
    <t>Individual Accident</t>
  </si>
  <si>
    <t xml:space="preserve">Group Accident </t>
  </si>
  <si>
    <t xml:space="preserve">Group Health </t>
  </si>
  <si>
    <t>Fixed Deferred Annuities - Registered with BIR</t>
  </si>
  <si>
    <t>Fixed Deferred Annuities - Not registered with BIR</t>
  </si>
  <si>
    <t>Interest Sensitive Deferred Annuities - Registered with BIR</t>
  </si>
  <si>
    <t>Interest Sensitive Deferred Annuities - Not registered with BIR</t>
  </si>
  <si>
    <t>Individual Disability Income</t>
  </si>
  <si>
    <t>Group Disability Income</t>
  </si>
  <si>
    <t xml:space="preserve">Group Critical Illness </t>
  </si>
  <si>
    <t>Individual Critical Illness</t>
  </si>
  <si>
    <t xml:space="preserve">Participating Policies </t>
  </si>
  <si>
    <t xml:space="preserve">Non-Participating Policies </t>
  </si>
  <si>
    <t>Industrial Life</t>
  </si>
  <si>
    <t xml:space="preserve">Group Creditor Life </t>
  </si>
  <si>
    <t>GRAND TOTAL</t>
  </si>
  <si>
    <t>Change in liability due to:</t>
  </si>
  <si>
    <t>Normal changes</t>
  </si>
  <si>
    <t>Movement in negative reserves</t>
  </si>
  <si>
    <t>Movement in surplus carried forward</t>
  </si>
  <si>
    <t>Annuities</t>
  </si>
  <si>
    <t>Investment Linked</t>
  </si>
  <si>
    <t>Business in Trinidad and Tobago</t>
  </si>
  <si>
    <t>Business outside of Trinidad and Tobago</t>
  </si>
  <si>
    <t>Participating Policies</t>
  </si>
  <si>
    <t>Non-Participating Policies</t>
  </si>
  <si>
    <t xml:space="preserve">Total Business </t>
  </si>
  <si>
    <t>Table 3.1 Asset Segment reporting - Statement carrying values for Assets and Liabilities</t>
  </si>
  <si>
    <t>Total Business</t>
  </si>
  <si>
    <t>Participating surplus at start of year</t>
  </si>
  <si>
    <t>Investment income(losses)</t>
  </si>
  <si>
    <t xml:space="preserve">Expenses </t>
  </si>
  <si>
    <t>Transfer to shareholders account</t>
  </si>
  <si>
    <t>Other transfers to(from) surplus</t>
  </si>
  <si>
    <t>Net income</t>
  </si>
  <si>
    <t>Participating surplus at end of year</t>
  </si>
  <si>
    <t xml:space="preserve">TOTAL </t>
  </si>
  <si>
    <t xml:space="preserve">GRAND TOTAL </t>
  </si>
  <si>
    <t>New business</t>
  </si>
  <si>
    <t>Policy liabilities and other actuarial liabilities at start of year</t>
  </si>
  <si>
    <t>Policy liabilities and other actuarial liabilities at end of year</t>
  </si>
  <si>
    <t xml:space="preserve">Difference </t>
  </si>
  <si>
    <t>Comments</t>
  </si>
  <si>
    <t>Net Liabilities</t>
  </si>
  <si>
    <t>$</t>
  </si>
  <si>
    <t>Surrenders</t>
  </si>
  <si>
    <t>Maturities</t>
  </si>
  <si>
    <t>Model Refinements</t>
  </si>
  <si>
    <t>Lapse Rates</t>
  </si>
  <si>
    <t>Premium Persistency</t>
  </si>
  <si>
    <t>Per policy expenses</t>
  </si>
  <si>
    <t>Updated mortality</t>
  </si>
  <si>
    <t>Lapse margin</t>
  </si>
  <si>
    <t>Annuitant mortality margin</t>
  </si>
  <si>
    <t>TOTAL</t>
  </si>
  <si>
    <t>Table 2.4.a Summary of Changes in Methods and Assumptions by Year - Policy Liabilities for Insurance and Investment Contracts (Net of Reinsurance)</t>
  </si>
  <si>
    <t>Table 2.4.b  - Summary of Changes in Methods and Assumptions by Year - Other Actuarial Liabilities (Net of Reinsurance)</t>
  </si>
  <si>
    <t>Table 2.3.a - Summary of Provisions for Adverse Deviations by Type</t>
  </si>
  <si>
    <t>Table 2.3.b - Summary of Provisions for Adverse Deviations by Year</t>
  </si>
  <si>
    <t>Table 2.2 - Summary of Other Actuarial Liabilities</t>
  </si>
  <si>
    <t>Table 2.1 - Summary of Policy Liabilities for Insurance and Investment Contracts</t>
  </si>
  <si>
    <t xml:space="preserve">Gross </t>
  </si>
  <si>
    <t xml:space="preserve">Net </t>
  </si>
  <si>
    <t xml:space="preserve">Net Liabilites </t>
  </si>
  <si>
    <t>Amt of PfADs</t>
  </si>
  <si>
    <t xml:space="preserve">Impact on Net Liabilities </t>
  </si>
  <si>
    <t>Report Date:</t>
  </si>
  <si>
    <t xml:space="preserve">Date Submitted </t>
  </si>
  <si>
    <t xml:space="preserve"> Policy Liabilites 
</t>
  </si>
  <si>
    <t>Validation check:</t>
  </si>
  <si>
    <t>Difference</t>
  </si>
  <si>
    <t>Impact on Net Liabilities</t>
  </si>
  <si>
    <t xml:space="preserve">Par Account
</t>
  </si>
  <si>
    <t>DD/MM/YYYY</t>
  </si>
  <si>
    <t>TABLE OF CONTENTS</t>
  </si>
  <si>
    <t>APPOINTED ACTUARY'S REPORT</t>
  </si>
  <si>
    <t>Assuria Life(T&amp;T) Limited</t>
  </si>
  <si>
    <t>Bancassurance Caribbean Limited</t>
  </si>
  <si>
    <t>British American Insurance Company (Trinidad) Limited</t>
  </si>
  <si>
    <t>Caribbean Atlantic Life Insurance Company Limited (CALICO)</t>
  </si>
  <si>
    <t>Colonial Life Insurance  Company (Trinidad) Limited</t>
  </si>
  <si>
    <t>Cuna Caribbean Insurance Society Limited</t>
  </si>
  <si>
    <t>Guardian Life of the Caribbean Limited</t>
  </si>
  <si>
    <t>Maritime Life (Caribbean) Limited</t>
  </si>
  <si>
    <t>Nationwide Insurance Company Limited</t>
  </si>
  <si>
    <t>Pan-American Life Insurance Company of Trinidad and Tobago Limited</t>
  </si>
  <si>
    <t>Sagicor Life Inc.</t>
  </si>
  <si>
    <t>ScotiaLife Trinidad and Tobago Limited</t>
  </si>
  <si>
    <t>Tatil Life Assurance Limited</t>
  </si>
  <si>
    <t>The Beacon Insurance Company Limited</t>
  </si>
  <si>
    <t>The Demerara Life Assurance Company of Trinidad and Tobago Limited</t>
  </si>
  <si>
    <t>Trinre Insurance Company Limited</t>
  </si>
  <si>
    <t>United Security Life Insurance Company Limited</t>
  </si>
  <si>
    <t>Appointed Actuary:</t>
  </si>
  <si>
    <t>Total Insurance Company Data</t>
  </si>
  <si>
    <t>2.1</t>
  </si>
  <si>
    <t>2.2</t>
  </si>
  <si>
    <t>2.5</t>
  </si>
  <si>
    <t>2.6</t>
  </si>
  <si>
    <t>3.1</t>
  </si>
  <si>
    <t>3.2</t>
  </si>
  <si>
    <t>Summary of Policy Liabilities for Insurance and Investment Contracts</t>
  </si>
  <si>
    <t>Summary of Other Actuarial Liabilities</t>
  </si>
  <si>
    <t>Summary of Provisions for Adverse Deviation by Type</t>
  </si>
  <si>
    <t>Summary of Provisions for Adverse Deviation by Year</t>
  </si>
  <si>
    <t xml:space="preserve">Table 2.6 - Reconciliation by line of business between AAR and Insurance Act Annual Returns </t>
  </si>
  <si>
    <t>Table 2.5  - Summary of Movement in Policy Liabilities and Other Actuarial Liabilities</t>
  </si>
  <si>
    <t>Summary of Changes in Methods and Assumptions by Year - 
Other Actuarial Liabilities (Net of Reinsurance)</t>
  </si>
  <si>
    <t>Summary of Changes in Methods and Assumptions by Year - 
Policy Liabilities for Insurance and Investment Contracts (Net of Reinsurance)</t>
  </si>
  <si>
    <t>Reconciliation by line of business between AAR and Insurance Act Annual Returns</t>
  </si>
  <si>
    <t>Details by Asset Segment and Product Line</t>
  </si>
  <si>
    <t>Product Line Reporting</t>
  </si>
  <si>
    <t>Asset Segment Reporting - Statement carrying values for Assets and Liabilities</t>
  </si>
  <si>
    <t>6.</t>
  </si>
  <si>
    <t xml:space="preserve">Group 2 Total </t>
  </si>
  <si>
    <t xml:space="preserve">Group 3 Total </t>
  </si>
  <si>
    <t xml:space="preserve">Group 4 Total </t>
  </si>
  <si>
    <t xml:space="preserve">Group 5 Total </t>
  </si>
  <si>
    <t xml:space="preserve">Group 6 Total </t>
  </si>
  <si>
    <t xml:space="preserve">Group 7 Total </t>
  </si>
  <si>
    <t xml:space="preserve">Group 8 Total </t>
  </si>
  <si>
    <t>Format stipulated by the Inspector of Financial Institutions, pursuant to 
sections 145(1)(d) and (2) and 158(1)(a) of the Insurance Act, 2018 
and regulation 18 of the Insurance (Caribbean Policy Premium Method) Regulations, 2020.</t>
  </si>
  <si>
    <t>Group 1</t>
  </si>
  <si>
    <t>Total</t>
  </si>
  <si>
    <t>Select Name of Insurer doing Long-term Insurance Business</t>
  </si>
  <si>
    <t>for the Long-term Insurance Business of</t>
  </si>
  <si>
    <t>Product Information</t>
  </si>
  <si>
    <t>Life</t>
  </si>
  <si>
    <t>Schedules to the</t>
  </si>
  <si>
    <t>SCHEDULES to the APPOINTED ACTUARY'S REPORT for</t>
  </si>
  <si>
    <t>Trinidad and Tobago Insurance Limited</t>
  </si>
  <si>
    <t>2.3.a</t>
  </si>
  <si>
    <t>2.3.b</t>
  </si>
  <si>
    <t>2.4.a</t>
  </si>
  <si>
    <t>2.4.b</t>
  </si>
  <si>
    <t>% of Net Liability</t>
  </si>
  <si>
    <t>Group</t>
  </si>
  <si>
    <t>Outstanding Payments Under Settlement Annuities</t>
  </si>
  <si>
    <t>Premiums Received in Advance</t>
  </si>
  <si>
    <t>Provision for Experience Rating Refunds</t>
  </si>
  <si>
    <t>Policyholder Dividends, Due and Unpaid</t>
  </si>
  <si>
    <t>Policyholders' Amounts on Deposit</t>
  </si>
  <si>
    <t>Interim Bonuses</t>
  </si>
  <si>
    <t>Disability</t>
  </si>
  <si>
    <t>Endowment Benefits</t>
  </si>
  <si>
    <t>Return of Premium</t>
  </si>
  <si>
    <t>Accident &amp; Sickness</t>
  </si>
  <si>
    <t>Withdrawals</t>
  </si>
  <si>
    <t>Deaths</t>
  </si>
  <si>
    <t>Basis changes</t>
  </si>
  <si>
    <t>Interest Rates</t>
  </si>
  <si>
    <t>NON-PAR</t>
  </si>
  <si>
    <t>PAR</t>
  </si>
  <si>
    <t>LIFE</t>
  </si>
  <si>
    <t>Annuities &amp; Pensions</t>
  </si>
  <si>
    <t>Disability Income</t>
  </si>
  <si>
    <t>Segregated Fund</t>
  </si>
  <si>
    <t>Industrial life</t>
  </si>
  <si>
    <t>Individual   Life</t>
  </si>
  <si>
    <t xml:space="preserve">Individual  </t>
  </si>
  <si>
    <t xml:space="preserve">Investment Linked </t>
  </si>
  <si>
    <t>GROUP</t>
  </si>
  <si>
    <t xml:space="preserve">Individual </t>
  </si>
  <si>
    <t xml:space="preserve">Accident </t>
  </si>
  <si>
    <t>Individual Health</t>
  </si>
  <si>
    <t>GROUP Health</t>
  </si>
  <si>
    <t>Individual</t>
  </si>
  <si>
    <t>Accident and Sickness</t>
  </si>
  <si>
    <t>Accident</t>
  </si>
  <si>
    <t>Group Health</t>
  </si>
  <si>
    <t>Net liabilities reported in AAR-LT Schedules Table 2.1</t>
  </si>
  <si>
    <t>Net liabilities classified in the Table above</t>
  </si>
  <si>
    <t>Group 2</t>
  </si>
  <si>
    <t>Group 3</t>
  </si>
  <si>
    <t>Group 4</t>
  </si>
  <si>
    <t>Group 5</t>
  </si>
  <si>
    <t>Group 6</t>
  </si>
  <si>
    <t>Group 7</t>
  </si>
  <si>
    <t>Group 8</t>
  </si>
  <si>
    <r>
      <t xml:space="preserve">Name of Product 
</t>
    </r>
    <r>
      <rPr>
        <sz val="11"/>
        <color theme="1"/>
        <rFont val="Arial Narrow"/>
        <family val="2"/>
      </rPr>
      <t>(List all products sold by the company)</t>
    </r>
  </si>
  <si>
    <r>
      <t xml:space="preserve">Class of business
</t>
    </r>
    <r>
      <rPr>
        <sz val="11"/>
        <color theme="1"/>
        <rFont val="Arial Narrow"/>
        <family val="2"/>
      </rPr>
      <t>(Schedule 1 of the 
Insurance Act 2018)</t>
    </r>
  </si>
  <si>
    <r>
      <t xml:space="preserve">Asset Segment(s) #
</t>
    </r>
    <r>
      <rPr>
        <sz val="11"/>
        <rFont val="Arial Narrow"/>
        <family val="2"/>
      </rPr>
      <t>(see Segments in Table 3.1)</t>
    </r>
  </si>
  <si>
    <t>Other Assets</t>
  </si>
  <si>
    <t>ASSET SEGMENT #1</t>
  </si>
  <si>
    <t>ALL ASSET SEGMENTS</t>
  </si>
  <si>
    <t>ASSET SEGMENT #2</t>
  </si>
  <si>
    <t>ASSET SEGMENT #3</t>
  </si>
  <si>
    <t>ASSET SEGMENT #4</t>
  </si>
  <si>
    <t>ASSET SEGMENT #5</t>
  </si>
  <si>
    <t>ASSET SEGMENT #6</t>
  </si>
  <si>
    <t>ASSET SEGMENT #7</t>
  </si>
  <si>
    <t>ASSET SEGMENT #8</t>
  </si>
  <si>
    <t>ASSET SEGMENT #9</t>
  </si>
  <si>
    <t>ASSET SEGMENT #10</t>
  </si>
  <si>
    <t>All Policy Liabilities</t>
  </si>
  <si>
    <t>ASSETS</t>
  </si>
  <si>
    <t xml:space="preserve">Segment(s) # </t>
  </si>
  <si>
    <t>Summary of Movement in Policy Liabilities and Other Actuarial Liabilities</t>
  </si>
  <si>
    <t>Group 9</t>
  </si>
  <si>
    <t>Whole Life - Par</t>
  </si>
  <si>
    <t>Whole Life - Non Par</t>
  </si>
  <si>
    <t>Endowments - Par</t>
  </si>
  <si>
    <t>Endowments - Non Par</t>
  </si>
  <si>
    <t>Individual Annuities- Par</t>
  </si>
  <si>
    <t>Individual Annuities- Non Par</t>
  </si>
  <si>
    <t>Account/
Fund Value</t>
  </si>
  <si>
    <t>Annualized Premium</t>
  </si>
  <si>
    <t>Product Line</t>
  </si>
  <si>
    <t xml:space="preserve">Group 1 Total </t>
  </si>
  <si>
    <t>Group 2: Individual Annuities - Par</t>
  </si>
  <si>
    <t>TOTAL Participating Policies (Groups 1-2)</t>
  </si>
  <si>
    <t>Group 4: Investment Linked - Non Par</t>
  </si>
  <si>
    <t xml:space="preserve">Group 3: Individual Life - Non Par </t>
  </si>
  <si>
    <t>Group 5: Individual Annuities - Non Par</t>
  </si>
  <si>
    <t>Group 6: Group Life - Non Par</t>
  </si>
  <si>
    <t xml:space="preserve">Group 9: Other </t>
  </si>
  <si>
    <t xml:space="preserve">Group 9 Total </t>
  </si>
  <si>
    <t>TOTAL Non-Participating Policies (Groups 3-9)</t>
  </si>
  <si>
    <t>Mortality</t>
  </si>
  <si>
    <t>Mortality Improvement</t>
  </si>
  <si>
    <t xml:space="preserve">PARTICIPATING POLICIES </t>
  </si>
  <si>
    <t>Group 1: Individual Life - Par</t>
  </si>
  <si>
    <t xml:space="preserve">NON-PARTICIPATING POLICIES </t>
  </si>
  <si>
    <t>Partial Withdrawal</t>
  </si>
  <si>
    <t xml:space="preserve">Held for Trading </t>
  </si>
  <si>
    <t>Group 7: Group Annuities and Pensions - Non Par</t>
  </si>
  <si>
    <r>
      <t xml:space="preserve">LIABILITIES 
by Group, Product Line
</t>
    </r>
    <r>
      <rPr>
        <sz val="11"/>
        <color theme="1"/>
        <rFont val="Arial Narrow"/>
        <family val="2"/>
      </rPr>
      <t>(see Table 3.2 
eg. Group 1, Whole Life)</t>
    </r>
  </si>
  <si>
    <r>
      <t xml:space="preserve">Group
</t>
    </r>
    <r>
      <rPr>
        <sz val="11"/>
        <color theme="1"/>
        <rFont val="Arial Narrow"/>
        <family val="2"/>
      </rPr>
      <t>(see Table 3.2 of the 
AAR-LT Schedules)</t>
    </r>
  </si>
  <si>
    <r>
      <t xml:space="preserve">Product Line
</t>
    </r>
    <r>
      <rPr>
        <sz val="11"/>
        <color theme="1"/>
        <rFont val="Arial Narrow"/>
        <family val="2"/>
      </rPr>
      <t>(see Table 3.2 of the 
AAR-LT Schedules)</t>
    </r>
  </si>
  <si>
    <t xml:space="preserve"> ON</t>
  </si>
  <si>
    <t>(OFF)</t>
  </si>
  <si>
    <t>Segment(s) #</t>
  </si>
  <si>
    <t>Group 1 Total</t>
  </si>
  <si>
    <t>Group 2 Total</t>
  </si>
  <si>
    <t>Group 3 Total</t>
  </si>
  <si>
    <t>Group 4 Total</t>
  </si>
  <si>
    <t>Group 5 Total</t>
  </si>
  <si>
    <t>Group 6 Total</t>
  </si>
  <si>
    <t>Group 7 Total</t>
  </si>
  <si>
    <t>Group 8 Total</t>
  </si>
  <si>
    <t>Group 9 Total</t>
  </si>
  <si>
    <t>Group Critical Illness</t>
  </si>
  <si>
    <t>Investment Linked - Individual Life</t>
  </si>
  <si>
    <t>Investment Linked - Individual Annuities - Registered with BIR</t>
  </si>
  <si>
    <t>Investment Linked - Individual Annuities - Not registered with BIR</t>
  </si>
  <si>
    <t xml:space="preserve">Group 8: Accident and Sickness &amp; Disability Income - Non Par </t>
  </si>
  <si>
    <t>Group 8: Accident and Sickness &amp; Disability Income - Non Par</t>
  </si>
  <si>
    <t>Reinsurance Assets</t>
  </si>
  <si>
    <t>Table 6. Participating Policies</t>
  </si>
  <si>
    <t>Insurance Act
Annual Returns 
Form 30.010</t>
  </si>
  <si>
    <t>7.</t>
  </si>
  <si>
    <t>Net Liabilities
Table 3.2</t>
  </si>
  <si>
    <t>Table 7. Product Mapping</t>
  </si>
  <si>
    <t>Product Mapping</t>
  </si>
  <si>
    <t>qeq</t>
  </si>
  <si>
    <t>Republic Life Insurance Company Limited</t>
  </si>
  <si>
    <t>Ver 1.0.1, Last updated: October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</si>
</sst>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quot;$&quot;#,##0"/>
    <numFmt numFmtId="44" formatCode="_-&quot;$&quot;* #,##0.00_-;\-&quot;$&quot;* #,##0.00_-;_-&quot;$&quot;* &quot;-&quot;??_-;_-@_-"/>
    <numFmt numFmtId="43" formatCode="_-* #,##0.00_-;\-* #,##0.00_-;_-* &quot;-&quot;??_-;_-@_-"/>
    <numFmt numFmtId="164" formatCode="_(* #,##0.00_);_(* \(#,##0.00\);_(* &quot;-&quot;??_);_(@_)"/>
    <numFmt numFmtId="165" formatCode="#,##0_);[Red]\-#,##0_)"/>
    <numFmt numFmtId="166" formatCode="#,##0.0000_ ;[Red]\-#,##0.0000\ "/>
    <numFmt numFmtId="167" formatCode="_-* #,##0_-;\-* #,##0_-;_-* &quot;-&quot;??_-;_-@_-"/>
    <numFmt numFmtId="168" formatCode="0_ ;\-0\ "/>
    <numFmt numFmtId="169" formatCode="General_)"/>
    <numFmt numFmtId="170" formatCode="[$-409]mmmm\ d\,\ yyyy;@"/>
    <numFmt numFmtId="171" formatCode="[$-409]d\-mmm\-yyyy;@"/>
    <numFmt numFmtId="172" formatCode="_(&quot;$&quot;* #,##0.00_);_(&quot;$&quot;* \(#,##0.00\);_(&quot;$&quot;* &quot;-&quot;??_);_(@_)"/>
    <numFmt numFmtId="173" formatCode="_-[$€-2]* #,##0.00_-;\-[$€-2]* #,##0.00_-;_-[$€-2]* &quot;-&quot;??_-"/>
    <numFmt numFmtId="174" formatCode="dd/mm/yyyy;@"/>
    <numFmt numFmtId="175" formatCode="0.0%"/>
  </numFmts>
  <fonts count="96">
    <font>
      <sz val="11"/>
      <color theme="1"/>
      <name val="Calibri"/>
      <family val="2"/>
      <scheme val="minor"/>
    </font>
    <font>
      <sz val="11"/>
      <name val="Times New Roman"/>
      <family val="1"/>
    </font>
    <font>
      <b/>
      <sz val="10"/>
      <color theme="1"/>
      <name val="Century Gothic"/>
      <family val="2"/>
    </font>
    <font>
      <sz val="11"/>
      <color theme="1"/>
      <name val="Calibri"/>
      <family val="2"/>
      <scheme val="minor"/>
    </font>
    <font>
      <u/>
      <sz val="10"/>
      <color indexed="12"/>
      <name val="Arial"/>
      <family val="2"/>
    </font>
    <font>
      <sz val="10"/>
      <name val="Arial"/>
      <family val="2"/>
    </font>
    <font>
      <b/>
      <sz val="10"/>
      <name val="Arial"/>
      <family val="2"/>
    </font>
    <font>
      <sz val="10"/>
      <color indexed="8"/>
      <name val="Arial"/>
      <family val="2"/>
    </font>
    <font>
      <u/>
      <sz val="11"/>
      <color theme="10"/>
      <name val="Calibri"/>
      <family val="2"/>
      <scheme val="minor"/>
    </font>
    <font>
      <sz val="11"/>
      <color indexed="8"/>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Helv"/>
    </font>
    <font>
      <b/>
      <sz val="14"/>
      <name val="Helv"/>
    </font>
    <font>
      <sz val="24"/>
      <color indexed="13"/>
      <name val="Helv"/>
    </font>
    <font>
      <sz val="11"/>
      <name val="Times New Roman"/>
      <family val="1"/>
    </font>
    <font>
      <b/>
      <sz val="11"/>
      <name val="Arial"/>
      <family val="2"/>
    </font>
    <font>
      <sz val="12"/>
      <name val="Arial"/>
      <family val="2"/>
    </font>
    <font>
      <b/>
      <sz val="14"/>
      <name val="Arial Narrow"/>
      <family val="2"/>
    </font>
    <font>
      <sz val="14"/>
      <color theme="1"/>
      <name val="Arial Narrow"/>
      <family val="2"/>
    </font>
    <font>
      <sz val="14"/>
      <name val="Arial Narrow"/>
      <family val="2"/>
    </font>
    <font>
      <sz val="11"/>
      <name val="Arial Narrow"/>
      <family val="2"/>
    </font>
    <font>
      <b/>
      <sz val="11"/>
      <color theme="1"/>
      <name val="Arial Narrow"/>
      <family val="2"/>
    </font>
    <font>
      <sz val="11"/>
      <color theme="1"/>
      <name val="Arial Narrow"/>
      <family val="2"/>
    </font>
    <font>
      <b/>
      <sz val="11"/>
      <name val="Arial Narrow"/>
      <family val="2"/>
    </font>
    <font>
      <b/>
      <sz val="11"/>
      <color theme="1"/>
      <name val="Calibri"/>
      <family val="2"/>
      <scheme val="minor"/>
    </font>
    <font>
      <sz val="11"/>
      <color theme="1"/>
      <name val="Times New Roman"/>
      <family val="2"/>
    </font>
    <font>
      <sz val="11"/>
      <color indexed="9"/>
      <name val="Calibri"/>
      <family val="2"/>
    </font>
    <font>
      <sz val="8"/>
      <name val="Garamond"/>
      <family val="1"/>
    </font>
    <font>
      <sz val="12"/>
      <name val="Frutiger 45 Light"/>
      <family val="2"/>
    </font>
    <font>
      <sz val="11"/>
      <color indexed="20"/>
      <name val="Calibri"/>
      <family val="2"/>
    </font>
    <font>
      <b/>
      <sz val="11"/>
      <color indexed="52"/>
      <name val="Calibri"/>
      <family val="2"/>
    </font>
    <font>
      <i/>
      <sz val="12"/>
      <name val="Frutiger 45 Light"/>
      <family val="2"/>
    </font>
    <font>
      <b/>
      <sz val="11"/>
      <color indexed="9"/>
      <name val="Calibri"/>
      <family val="2"/>
    </font>
    <font>
      <sz val="10"/>
      <name val="Times New Roman"/>
      <family val="1"/>
    </font>
    <font>
      <sz val="11"/>
      <color indexed="8"/>
      <name val="Times New Roman"/>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4"/>
      <name val="Frutiger 87ExtraBlackCn"/>
      <family val="2"/>
    </font>
    <font>
      <sz val="11"/>
      <color indexed="60"/>
      <name val="Calibri"/>
      <family val="2"/>
    </font>
    <font>
      <sz val="10"/>
      <name val="MS Sans Serif"/>
      <family val="2"/>
    </font>
    <font>
      <sz val="10"/>
      <name val="Arial Unicode MS"/>
      <family val="2"/>
    </font>
    <font>
      <sz val="12"/>
      <name val="SWISS"/>
    </font>
    <font>
      <b/>
      <i/>
      <sz val="12"/>
      <name val="Frutiger 45 Light"/>
      <family val="2"/>
    </font>
    <font>
      <b/>
      <sz val="11"/>
      <color indexed="63"/>
      <name val="Calibri"/>
      <family val="2"/>
    </font>
    <font>
      <sz val="12"/>
      <name val="Helv"/>
    </font>
    <font>
      <b/>
      <sz val="12"/>
      <name val="Frutiger 45 Light"/>
      <family val="2"/>
    </font>
    <font>
      <b/>
      <sz val="18"/>
      <color indexed="56"/>
      <name val="Cambria"/>
      <family val="2"/>
    </font>
    <font>
      <b/>
      <sz val="11"/>
      <color indexed="8"/>
      <name val="Calibri"/>
      <family val="2"/>
    </font>
    <font>
      <sz val="10"/>
      <name val="Frutiger"/>
    </font>
    <font>
      <sz val="11"/>
      <color indexed="10"/>
      <name val="Calibri"/>
      <family val="2"/>
    </font>
    <font>
      <b/>
      <sz val="14"/>
      <color theme="1"/>
      <name val="Arial Narrow"/>
      <family val="2"/>
    </font>
    <font>
      <b/>
      <u/>
      <sz val="14"/>
      <color theme="1"/>
      <name val="Arial Narrow"/>
      <family val="2"/>
    </font>
    <font>
      <b/>
      <i/>
      <sz val="14"/>
      <name val="Arial Narrow"/>
      <family val="2"/>
    </font>
    <font>
      <b/>
      <u/>
      <sz val="14"/>
      <name val="Arial Narrow"/>
      <family val="2"/>
    </font>
    <font>
      <b/>
      <i/>
      <sz val="12"/>
      <color rgb="FFFF0000"/>
      <name val="Arial Narrow"/>
      <family val="2"/>
    </font>
    <font>
      <b/>
      <sz val="12"/>
      <color rgb="FFFF0000"/>
      <name val="Arial Narrow"/>
      <family val="2"/>
    </font>
    <font>
      <sz val="36"/>
      <name val="Arial Narrow"/>
      <family val="2"/>
    </font>
    <font>
      <sz val="24"/>
      <name val="Arial Narrow"/>
      <family val="2"/>
    </font>
    <font>
      <sz val="12"/>
      <name val="Arial Narrow"/>
      <family val="2"/>
    </font>
    <font>
      <sz val="16"/>
      <color rgb="FFFF0000"/>
      <name val="Arial Narrow"/>
      <family val="2"/>
    </font>
    <font>
      <sz val="16"/>
      <name val="Arial Narrow"/>
      <family val="2"/>
    </font>
    <font>
      <b/>
      <sz val="12"/>
      <name val="Arial Narrow"/>
      <family val="2"/>
    </font>
    <font>
      <i/>
      <u/>
      <sz val="10"/>
      <name val="Arial Narrow"/>
      <family val="2"/>
    </font>
    <font>
      <u/>
      <sz val="12"/>
      <name val="Arial Narrow"/>
      <family val="2"/>
    </font>
    <font>
      <i/>
      <sz val="10"/>
      <name val="Arial Narrow"/>
      <family val="2"/>
    </font>
    <font>
      <sz val="10"/>
      <name val="Arial Narrow"/>
      <family val="2"/>
    </font>
    <font>
      <b/>
      <sz val="26"/>
      <name val="Arial Narrow"/>
      <family val="2"/>
    </font>
    <font>
      <sz val="26"/>
      <name val="Arial Narrow"/>
      <family val="2"/>
    </font>
    <font>
      <sz val="20"/>
      <color theme="1"/>
      <name val="Arial Narrow"/>
      <family val="2"/>
    </font>
    <font>
      <b/>
      <i/>
      <sz val="26"/>
      <name val="Arial Narrow"/>
      <family val="2"/>
    </font>
    <font>
      <sz val="24"/>
      <color indexed="8"/>
      <name val="Arial Narrow"/>
      <family val="2"/>
    </font>
    <font>
      <u/>
      <sz val="12"/>
      <color indexed="12"/>
      <name val="Arial Narrow"/>
      <family val="2"/>
    </font>
    <font>
      <sz val="10"/>
      <color theme="1"/>
      <name val="Arial Narrow"/>
      <family val="2"/>
    </font>
    <font>
      <u/>
      <sz val="11"/>
      <color theme="10"/>
      <name val="Arial Narrow"/>
      <family val="2"/>
    </font>
    <font>
      <i/>
      <sz val="11"/>
      <color theme="1"/>
      <name val="Arial Narrow"/>
      <family val="2"/>
    </font>
    <font>
      <b/>
      <sz val="10"/>
      <color theme="1"/>
      <name val="Arial Narrow"/>
      <family val="2"/>
    </font>
    <font>
      <u/>
      <sz val="12"/>
      <color indexed="12"/>
      <name val="SWISS"/>
    </font>
    <font>
      <u/>
      <sz val="10"/>
      <color indexed="12"/>
      <name val="Times New Roman"/>
      <family val="1"/>
    </font>
    <font>
      <u/>
      <sz val="10"/>
      <color theme="10"/>
      <name val="Times New Roman"/>
      <family val="1"/>
    </font>
    <font>
      <u/>
      <sz val="9"/>
      <color theme="10"/>
      <name val="Arial Narrow"/>
      <family val="2"/>
    </font>
    <font>
      <u/>
      <sz val="10"/>
      <color theme="10"/>
      <name val="Arial Narrow"/>
      <family val="2"/>
    </font>
    <font>
      <b/>
      <sz val="11"/>
      <color theme="1"/>
      <name val="Arial"/>
      <family val="2"/>
    </font>
    <font>
      <b/>
      <sz val="16"/>
      <color theme="1"/>
      <name val="Arial"/>
      <family val="2"/>
    </font>
    <font>
      <sz val="11"/>
      <color rgb="FFFF0000"/>
      <name val="Arial Narrow"/>
      <family val="2"/>
    </font>
    <font>
      <b/>
      <sz val="11"/>
      <color rgb="FFFF0000"/>
      <name val="Arial Narrow"/>
      <family val="2"/>
    </font>
    <font>
      <b/>
      <sz val="10"/>
      <color rgb="FFFF0000"/>
      <name val="Arial"/>
      <family val="2"/>
    </font>
    <font>
      <sz val="10"/>
      <color rgb="FFFF0000"/>
      <name val="Arial"/>
      <family val="2"/>
    </font>
    <font>
      <b/>
      <sz val="10"/>
      <name val="Arial Narrow"/>
      <family val="2"/>
    </font>
  </fonts>
  <fills count="35">
    <fill>
      <patternFill patternType="none"/>
    </fill>
    <fill>
      <patternFill patternType="gray125"/>
    </fill>
    <fill>
      <patternFill patternType="solid">
        <fgColor indexed="47"/>
        <bgColor indexed="64"/>
      </patternFill>
    </fill>
    <fill>
      <patternFill patternType="solid">
        <fgColor indexed="35"/>
        <bgColor indexed="64"/>
      </patternFill>
    </fill>
    <fill>
      <patternFill patternType="solid">
        <fgColor indexed="26"/>
        <bgColor indexed="64"/>
      </patternFill>
    </fill>
    <fill>
      <patternFill patternType="solid">
        <fgColor indexed="9"/>
        <bgColor indexed="64"/>
      </patternFill>
    </fill>
    <fill>
      <patternFill patternType="solid">
        <fgColor indexed="13"/>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theme="4" tint="0.79998168889431442"/>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gray125">
        <bgColor rgb="FFFFFFCC"/>
      </patternFill>
    </fill>
    <fill>
      <patternFill patternType="gray0625">
        <bgColor rgb="FFFFFFCC"/>
      </patternFill>
    </fill>
  </fills>
  <borders count="128">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double">
        <color indexed="64"/>
      </bottom>
      <diagonal/>
    </border>
    <border>
      <left/>
      <right/>
      <top/>
      <bottom style="double">
        <color auto="1"/>
      </bottom>
      <diagonal/>
    </border>
    <border>
      <left/>
      <right style="medium">
        <color indexed="64"/>
      </right>
      <top/>
      <bottom style="double">
        <color auto="1"/>
      </bottom>
      <diagonal/>
    </border>
    <border>
      <left style="medium">
        <color indexed="64"/>
      </left>
      <right/>
      <top style="double">
        <color indexed="64"/>
      </top>
      <bottom/>
      <diagonal/>
    </border>
    <border>
      <left/>
      <right/>
      <top style="double">
        <color auto="1"/>
      </top>
      <bottom/>
      <diagonal/>
    </border>
    <border>
      <left/>
      <right style="medium">
        <color indexed="64"/>
      </right>
      <top style="double">
        <color indexed="64"/>
      </top>
      <bottom/>
      <diagonal/>
    </border>
    <border>
      <left style="medium">
        <color indexed="64"/>
      </left>
      <right/>
      <top style="double">
        <color indexed="64"/>
      </top>
      <bottom style="double">
        <color indexed="64"/>
      </bottom>
      <diagonal/>
    </border>
    <border>
      <left/>
      <right/>
      <top style="double">
        <color auto="1"/>
      </top>
      <bottom style="double">
        <color auto="1"/>
      </bottom>
      <diagonal/>
    </border>
    <border>
      <left/>
      <right style="medium">
        <color indexed="64"/>
      </right>
      <top style="double">
        <color auto="1"/>
      </top>
      <bottom style="double">
        <color auto="1"/>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indexed="64"/>
      </right>
      <top style="thin">
        <color auto="1"/>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style="hair">
        <color auto="1"/>
      </top>
      <bottom style="hair">
        <color auto="1"/>
      </bottom>
      <diagonal/>
    </border>
    <border>
      <left style="double">
        <color indexed="64"/>
      </left>
      <right/>
      <top style="hair">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double">
        <color indexed="64"/>
      </top>
      <bottom style="double">
        <color auto="1"/>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double">
        <color indexed="64"/>
      </top>
      <bottom/>
      <diagonal/>
    </border>
    <border>
      <left/>
      <right style="double">
        <color indexed="64"/>
      </right>
      <top style="hair">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9011">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65" fontId="7" fillId="2" borderId="3" applyAlignment="0">
      <protection locked="0"/>
    </xf>
    <xf numFmtId="49" fontId="5" fillId="3" borderId="0" applyBorder="0">
      <alignment horizontal="left"/>
      <protection locked="0"/>
    </xf>
    <xf numFmtId="0" fontId="5" fillId="0" borderId="0"/>
    <xf numFmtId="9" fontId="1" fillId="0" borderId="0" applyFont="0" applyFill="0" applyBorder="0" applyAlignment="0" applyProtection="0"/>
    <xf numFmtId="9" fontId="5" fillId="0" borderId="0" applyFont="0" applyFill="0" applyBorder="0" applyAlignment="0" applyProtection="0"/>
    <xf numFmtId="1" fontId="6" fillId="4" borderId="0" applyNumberFormat="0" applyFont="0" applyBorder="0" applyAlignment="0"/>
    <xf numFmtId="0" fontId="5" fillId="3" borderId="3" applyNumberFormat="0" applyAlignment="0">
      <alignment horizontal="left"/>
    </xf>
    <xf numFmtId="0" fontId="3" fillId="0" borderId="0"/>
    <xf numFmtId="0" fontId="8"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9"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40" fontId="10" fillId="5" borderId="0">
      <alignment horizontal="right"/>
    </xf>
    <xf numFmtId="0" fontId="11" fillId="5" borderId="0">
      <alignment horizontal="right"/>
    </xf>
    <xf numFmtId="0" fontId="12" fillId="5" borderId="8"/>
    <xf numFmtId="0" fontId="12" fillId="0" borderId="0" applyBorder="0">
      <alignment horizontal="centerContinuous"/>
    </xf>
    <xf numFmtId="0" fontId="13" fillId="0" borderId="0" applyBorder="0">
      <alignment horizontal="centerContinuous"/>
    </xf>
    <xf numFmtId="0" fontId="3" fillId="0" borderId="0"/>
    <xf numFmtId="0" fontId="3" fillId="0" borderId="0"/>
    <xf numFmtId="9" fontId="3" fillId="0" borderId="0" applyFont="0" applyFill="0" applyBorder="0" applyAlignment="0" applyProtection="0"/>
    <xf numFmtId="49" fontId="5" fillId="3" borderId="0" applyBorder="0">
      <alignment horizontal="left"/>
      <protection locked="0"/>
    </xf>
    <xf numFmtId="0" fontId="5" fillId="3" borderId="3" applyNumberFormat="0" applyAlignment="0">
      <alignment horizontal="left"/>
    </xf>
    <xf numFmtId="0" fontId="1"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0" fontId="14" fillId="0" borderId="0"/>
    <xf numFmtId="0" fontId="14" fillId="0" borderId="11"/>
    <xf numFmtId="0" fontId="5" fillId="0" borderId="0" applyFont="0" applyFill="0" applyBorder="0" applyAlignment="0" applyProtection="0"/>
    <xf numFmtId="2" fontId="5" fillId="0" borderId="0" applyFont="0" applyFill="0" applyBorder="0" applyAlignment="0" applyProtection="0"/>
    <xf numFmtId="0" fontId="4" fillId="0" borderId="0" applyNumberFormat="0" applyFill="0" applyBorder="0" applyAlignment="0" applyProtection="0">
      <alignment vertical="top"/>
      <protection locked="0"/>
    </xf>
    <xf numFmtId="49" fontId="5" fillId="3" borderId="0" applyBorder="0">
      <alignment horizontal="left"/>
      <protection locked="0"/>
    </xf>
    <xf numFmtId="0" fontId="15" fillId="6" borderId="11"/>
    <xf numFmtId="0" fontId="5" fillId="0" borderId="0"/>
    <xf numFmtId="0" fontId="5" fillId="3" borderId="3" applyNumberFormat="0" applyAlignment="0">
      <alignment horizontal="left"/>
    </xf>
    <xf numFmtId="0" fontId="14" fillId="0" borderId="0"/>
    <xf numFmtId="0" fontId="14" fillId="0" borderId="11"/>
    <xf numFmtId="0" fontId="16" fillId="0" borderId="0"/>
    <xf numFmtId="0" fontId="15" fillId="0" borderId="12"/>
    <xf numFmtId="0" fontId="15" fillId="0" borderId="11"/>
    <xf numFmtId="43" fontId="3" fillId="0" borderId="0" applyFont="0" applyFill="0" applyBorder="0" applyAlignment="0" applyProtection="0"/>
    <xf numFmtId="0" fontId="17" fillId="0" borderId="0"/>
    <xf numFmtId="43" fontId="5" fillId="0" borderId="0" applyFont="0" applyFill="0" applyBorder="0" applyAlignment="0" applyProtection="0"/>
    <xf numFmtId="43" fontId="5" fillId="0" borderId="0" applyFont="0" applyFill="0" applyBorder="0" applyAlignment="0" applyProtection="0"/>
    <xf numFmtId="5" fontId="5" fillId="0" borderId="0" applyFont="0" applyFill="0" applyBorder="0" applyAlignment="0" applyProtection="0"/>
    <xf numFmtId="169" fontId="19" fillId="0" borderId="0"/>
    <xf numFmtId="0" fontId="5" fillId="0" borderId="0"/>
    <xf numFmtId="0" fontId="9" fillId="11" borderId="0" applyNumberFormat="0" applyBorder="0" applyAlignment="0" applyProtection="0"/>
    <xf numFmtId="0" fontId="28" fillId="10"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29" fillId="21"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2" fillId="12" borderId="0" applyNumberFormat="0" applyBorder="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4" fillId="0" borderId="0">
      <alignment wrapText="1"/>
    </xf>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43"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3" fontId="9"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9" fillId="0" borderId="0" applyFont="0" applyFill="0" applyBorder="0" applyAlignment="0" applyProtection="0"/>
    <xf numFmtId="44" fontId="36"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5" fillId="0" borderId="0" applyFont="0" applyFill="0" applyBorder="0" applyAlignment="0" applyProtection="0"/>
    <xf numFmtId="172" fontId="37" fillId="0" borderId="0" applyFont="0" applyFill="0" applyBorder="0" applyAlignment="0" applyProtection="0"/>
    <xf numFmtId="172" fontId="5" fillId="0" borderId="0" applyFont="0" applyFill="0" applyBorder="0" applyAlignment="0" applyProtection="0"/>
    <xf numFmtId="172" fontId="19" fillId="0" borderId="0" applyFont="0" applyFill="0" applyBorder="0" applyAlignment="0" applyProtection="0"/>
    <xf numFmtId="172" fontId="36" fillId="0" borderId="0" applyFont="0" applyFill="0" applyBorder="0" applyAlignment="0" applyProtection="0"/>
    <xf numFmtId="172" fontId="19" fillId="0" borderId="0" applyFont="0" applyFill="0" applyBorder="0" applyAlignment="0" applyProtection="0"/>
    <xf numFmtId="172" fontId="36" fillId="0" borderId="0" applyFont="0" applyFill="0" applyBorder="0" applyAlignment="0" applyProtection="0"/>
    <xf numFmtId="173" fontId="5" fillId="0" borderId="0" applyFont="0" applyFill="0" applyBorder="0" applyAlignment="0" applyProtection="0"/>
    <xf numFmtId="0" fontId="38" fillId="0" borderId="0" applyNumberFormat="0" applyFill="0" applyBorder="0" applyAlignment="0" applyProtection="0"/>
    <xf numFmtId="0" fontId="39" fillId="13" borderId="0" applyNumberFormat="0" applyBorder="0" applyAlignment="0" applyProtection="0"/>
    <xf numFmtId="0" fontId="40" fillId="0" borderId="34" applyNumberFormat="0" applyFill="0" applyAlignment="0" applyProtection="0"/>
    <xf numFmtId="0" fontId="41" fillId="0" borderId="35" applyNumberFormat="0" applyFill="0" applyAlignment="0" applyProtection="0"/>
    <xf numFmtId="0" fontId="42" fillId="0" borderId="36"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alignment vertical="top"/>
      <protection locked="0"/>
    </xf>
    <xf numFmtId="0" fontId="8" fillId="0" borderId="0" applyNumberFormat="0" applyFill="0" applyBorder="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165" fontId="7" fillId="2" borderId="37" applyAlignment="0">
      <protection locked="0"/>
    </xf>
    <xf numFmtId="165" fontId="7" fillId="2" borderId="37" applyAlignment="0">
      <protection locked="0"/>
    </xf>
    <xf numFmtId="165" fontId="7" fillId="2" borderId="37" applyAlignment="0">
      <protection locked="0"/>
    </xf>
    <xf numFmtId="165" fontId="7" fillId="2" borderId="37" applyAlignment="0">
      <protection locked="0"/>
    </xf>
    <xf numFmtId="165" fontId="7" fillId="2" borderId="37" applyAlignment="0">
      <protection locked="0"/>
    </xf>
    <xf numFmtId="165" fontId="7" fillId="2" borderId="37" applyAlignment="0">
      <protection locked="0"/>
    </xf>
    <xf numFmtId="165" fontId="7" fillId="2" borderId="37" applyAlignment="0">
      <protection locked="0"/>
    </xf>
    <xf numFmtId="165" fontId="7" fillId="2" borderId="37" applyAlignment="0">
      <protection locked="0"/>
    </xf>
    <xf numFmtId="165" fontId="7" fillId="2" borderId="37" applyAlignment="0">
      <protection locked="0"/>
    </xf>
    <xf numFmtId="165" fontId="7" fillId="2" borderId="37" applyAlignment="0">
      <protection locked="0"/>
    </xf>
    <xf numFmtId="165" fontId="7" fillId="2" borderId="37" applyAlignment="0">
      <protection locked="0"/>
    </xf>
    <xf numFmtId="165" fontId="7" fillId="2" borderId="37" applyAlignment="0">
      <protection locked="0"/>
    </xf>
    <xf numFmtId="165" fontId="7" fillId="2" borderId="37" applyAlignment="0">
      <protection locked="0"/>
    </xf>
    <xf numFmtId="165" fontId="7" fillId="2" borderId="37" applyAlignment="0">
      <protection locked="0"/>
    </xf>
    <xf numFmtId="165" fontId="7" fillId="2" borderId="37" applyAlignment="0">
      <protection locked="0"/>
    </xf>
    <xf numFmtId="165" fontId="7" fillId="2" borderId="37" applyAlignment="0">
      <protection locked="0"/>
    </xf>
    <xf numFmtId="165" fontId="7" fillId="2" borderId="37" applyAlignment="0">
      <protection locked="0"/>
    </xf>
    <xf numFmtId="165" fontId="7" fillId="2" borderId="37" applyAlignment="0">
      <protection locked="0"/>
    </xf>
    <xf numFmtId="165" fontId="7" fillId="2" borderId="37" applyAlignment="0">
      <protection locked="0"/>
    </xf>
    <xf numFmtId="165" fontId="7" fillId="2" borderId="37" applyAlignment="0">
      <protection locked="0"/>
    </xf>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5" fillId="0" borderId="0"/>
    <xf numFmtId="0" fontId="46" fillId="31" borderId="0" applyNumberFormat="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47" fillId="0" borderId="0"/>
    <xf numFmtId="0" fontId="47" fillId="0" borderId="0"/>
    <xf numFmtId="0" fontId="47" fillId="0" borderId="0"/>
    <xf numFmtId="0" fontId="36" fillId="0" borderId="0"/>
    <xf numFmtId="0" fontId="36"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47" fillId="0" borderId="0"/>
    <xf numFmtId="0" fontId="48" fillId="0" borderId="0"/>
    <xf numFmtId="0" fontId="36"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xf numFmtId="0" fontId="47"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0" fontId="5" fillId="0" borderId="0"/>
    <xf numFmtId="0" fontId="5" fillId="0" borderId="0">
      <alignment vertical="top"/>
    </xf>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19" fillId="0" borderId="0"/>
    <xf numFmtId="169" fontId="19" fillId="0" borderId="0"/>
    <xf numFmtId="0" fontId="3"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0" fontId="5"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28" fillId="0" borderId="0"/>
    <xf numFmtId="0" fontId="19" fillId="0" borderId="0"/>
    <xf numFmtId="169" fontId="19" fillId="0" borderId="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50" fillId="0" borderId="2">
      <alignment horizontal="left" wrapText="1" indent="1"/>
    </xf>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12" fillId="5" borderId="8"/>
    <xf numFmtId="0" fontId="12" fillId="5" borderId="8"/>
    <xf numFmtId="0" fontId="12" fillId="5" borderId="8"/>
    <xf numFmtId="0" fontId="12" fillId="5" borderId="8"/>
    <xf numFmtId="0" fontId="12" fillId="5" borderId="8"/>
    <xf numFmtId="0" fontId="12" fillId="5" borderId="8"/>
    <xf numFmtId="0" fontId="12" fillId="5" borderId="8"/>
    <xf numFmtId="0" fontId="12" fillId="5" borderId="8"/>
    <xf numFmtId="0" fontId="12" fillId="5" borderId="8"/>
    <xf numFmtId="0" fontId="12" fillId="5" borderId="8"/>
    <xf numFmtId="0" fontId="12" fillId="5" borderId="8"/>
    <xf numFmtId="0" fontId="12" fillId="5" borderId="8"/>
    <xf numFmtId="0" fontId="12" fillId="5" borderId="8"/>
    <xf numFmtId="0" fontId="12" fillId="5" borderId="8"/>
    <xf numFmtId="0" fontId="12" fillId="5" borderId="8"/>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27" fillId="5" borderId="30" applyNumberFormat="0" applyFill="0" applyAlignment="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3" fillId="0" borderId="41">
      <alignment vertical="center" wrapText="1"/>
    </xf>
    <xf numFmtId="0" fontId="54" fillId="0" borderId="0" applyNumberFormat="0" applyFill="0" applyBorder="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6" fillId="0" borderId="43">
      <alignment horizontal="center"/>
    </xf>
    <xf numFmtId="0" fontId="5" fillId="0" borderId="0" applyNumberFormat="0" applyFont="0" applyBorder="0">
      <alignment horizontal="right"/>
      <protection locked="0"/>
    </xf>
    <xf numFmtId="0" fontId="57" fillId="0" borderId="0" applyNumberForma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xf numFmtId="169" fontId="19" fillId="0" borderId="0"/>
    <xf numFmtId="164" fontId="5" fillId="0" borderId="0" applyFont="0" applyFill="0" applyBorder="0" applyAlignment="0" applyProtection="0"/>
    <xf numFmtId="164" fontId="5" fillId="0" borderId="0" applyFont="0" applyFill="0" applyBorder="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164" fontId="5" fillId="0" borderId="0" applyFont="0" applyFill="0" applyBorder="0" applyAlignment="0" applyProtection="0"/>
    <xf numFmtId="43" fontId="4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36" fillId="0" borderId="0"/>
    <xf numFmtId="0" fontId="5" fillId="0" borderId="0"/>
    <xf numFmtId="169" fontId="19" fillId="0" borderId="0"/>
    <xf numFmtId="0" fontId="5" fillId="0" borderId="0"/>
    <xf numFmtId="0" fontId="5" fillId="0" borderId="0"/>
    <xf numFmtId="0" fontId="5" fillId="0" borderId="0"/>
    <xf numFmtId="0" fontId="5" fillId="0" borderId="0"/>
    <xf numFmtId="0" fontId="5" fillId="0" borderId="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49" fillId="32" borderId="88" applyNumberFormat="0" applyFon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9" fontId="36" fillId="0" borderId="0" applyFont="0" applyFill="0" applyBorder="0" applyAlignment="0" applyProtection="0"/>
    <xf numFmtId="9" fontId="47" fillId="0" borderId="0" applyFont="0" applyFill="0" applyBorder="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169" fontId="19" fillId="0" borderId="0"/>
    <xf numFmtId="0" fontId="86" fillId="0" borderId="0" applyNumberFormat="0" applyFill="0" applyBorder="0" applyAlignment="0" applyProtection="0"/>
    <xf numFmtId="164" fontId="36" fillId="0" borderId="0" applyFont="0" applyFill="0" applyBorder="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49" fillId="32" borderId="88" applyNumberFormat="0" applyFon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164" fontId="37" fillId="0" borderId="0" applyFont="0" applyFill="0" applyBorder="0" applyAlignment="0" applyProtection="0"/>
    <xf numFmtId="164" fontId="5" fillId="0" borderId="0" applyFont="0" applyFill="0" applyBorder="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164" fontId="19" fillId="0" borderId="0" applyFont="0" applyFill="0" applyBorder="0" applyAlignment="0" applyProtection="0"/>
    <xf numFmtId="164" fontId="19" fillId="0" borderId="0" applyFont="0" applyFill="0" applyBorder="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169" fontId="19" fillId="0" borderId="0"/>
    <xf numFmtId="169" fontId="19" fillId="0" borderId="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169" fontId="19" fillId="0" borderId="0"/>
    <xf numFmtId="169" fontId="19" fillId="0" borderId="0"/>
    <xf numFmtId="169" fontId="19" fillId="0" borderId="0"/>
    <xf numFmtId="0" fontId="35" fillId="30" borderId="91" applyNumberFormat="0" applyAlignment="0" applyProtection="0"/>
    <xf numFmtId="0" fontId="35" fillId="30" borderId="91" applyNumberFormat="0" applyAlignment="0" applyProtection="0"/>
    <xf numFmtId="0" fontId="35" fillId="30" borderId="91" applyNumberFormat="0" applyAlignment="0" applyProtection="0"/>
    <xf numFmtId="0" fontId="35" fillId="30" borderId="91" applyNumberFormat="0" applyAlignment="0" applyProtection="0"/>
    <xf numFmtId="169" fontId="19" fillId="0" borderId="0"/>
    <xf numFmtId="169" fontId="19" fillId="0" borderId="0"/>
    <xf numFmtId="169" fontId="19" fillId="0" borderId="0"/>
    <xf numFmtId="169" fontId="19" fillId="0" borderId="0"/>
  </cellStyleXfs>
  <cellXfs count="830">
    <xf numFmtId="0" fontId="0" fillId="0" borderId="0" xfId="0"/>
    <xf numFmtId="0" fontId="25" fillId="0" borderId="0" xfId="0" applyFont="1"/>
    <xf numFmtId="0" fontId="24" fillId="9" borderId="3" xfId="0" applyFont="1" applyFill="1" applyBorder="1" applyAlignment="1">
      <alignment horizontal="center" vertical="center" wrapText="1"/>
    </xf>
    <xf numFmtId="0" fontId="25" fillId="9" borderId="3" xfId="0" applyFont="1" applyFill="1" applyBorder="1"/>
    <xf numFmtId="0" fontId="25" fillId="9" borderId="3" xfId="0" applyFont="1" applyFill="1" applyBorder="1" applyAlignment="1">
      <alignment horizontal="center"/>
    </xf>
    <xf numFmtId="0" fontId="25" fillId="0" borderId="0" xfId="1" applyFont="1"/>
    <xf numFmtId="0" fontId="25" fillId="0" borderId="0" xfId="0" applyFont="1" applyAlignment="1">
      <alignment horizontal="center"/>
    </xf>
    <xf numFmtId="0" fontId="24" fillId="9" borderId="3" xfId="0" applyFont="1" applyFill="1" applyBorder="1" applyAlignment="1">
      <alignment horizontal="center" wrapText="1"/>
    </xf>
    <xf numFmtId="0" fontId="25" fillId="9" borderId="0" xfId="1" applyFont="1" applyFill="1"/>
    <xf numFmtId="169" fontId="26" fillId="9" borderId="0" xfId="7338" applyFont="1" applyFill="1" applyProtection="1"/>
    <xf numFmtId="0" fontId="26" fillId="9" borderId="0" xfId="7337" applyFont="1" applyFill="1" applyAlignment="1" applyProtection="1">
      <alignment horizontal="left"/>
    </xf>
    <xf numFmtId="174" fontId="26" fillId="9" borderId="0" xfId="7337" applyNumberFormat="1" applyFont="1" applyFill="1" applyBorder="1" applyAlignment="1" applyProtection="1">
      <alignment horizontal="centerContinuous"/>
    </xf>
    <xf numFmtId="169" fontId="20" fillId="9" borderId="0" xfId="7338" applyFont="1" applyFill="1" applyProtection="1"/>
    <xf numFmtId="0" fontId="20" fillId="9" borderId="0" xfId="7337" applyFont="1" applyFill="1" applyAlignment="1" applyProtection="1">
      <alignment horizontal="left"/>
    </xf>
    <xf numFmtId="169" fontId="22" fillId="9" borderId="0" xfId="7338" applyFont="1" applyFill="1" applyProtection="1"/>
    <xf numFmtId="49" fontId="22" fillId="9" borderId="0" xfId="7338" applyNumberFormat="1" applyFont="1" applyFill="1" applyProtection="1"/>
    <xf numFmtId="0" fontId="25" fillId="9" borderId="0" xfId="0" applyFont="1" applyFill="1"/>
    <xf numFmtId="0" fontId="24" fillId="9" borderId="0" xfId="0" applyFont="1" applyFill="1" applyAlignment="1"/>
    <xf numFmtId="0" fontId="21" fillId="9" borderId="0" xfId="0" applyFont="1" applyFill="1"/>
    <xf numFmtId="0" fontId="21" fillId="9" borderId="0" xfId="0" applyFont="1" applyFill="1" applyAlignment="1">
      <alignment horizontal="center"/>
    </xf>
    <xf numFmtId="0" fontId="25" fillId="9" borderId="0" xfId="0" applyFont="1" applyFill="1" applyAlignment="1">
      <alignment horizontal="center"/>
    </xf>
    <xf numFmtId="0" fontId="24" fillId="9" borderId="0" xfId="0" applyFont="1" applyFill="1" applyAlignment="1">
      <alignment horizontal="center" vertical="center"/>
    </xf>
    <xf numFmtId="0" fontId="24" fillId="9" borderId="0" xfId="0" applyFont="1" applyFill="1" applyAlignment="1">
      <alignment vertical="center"/>
    </xf>
    <xf numFmtId="0" fontId="21" fillId="9" borderId="0" xfId="1" applyFont="1" applyFill="1"/>
    <xf numFmtId="0" fontId="24" fillId="9" borderId="0" xfId="1" applyFont="1" applyFill="1"/>
    <xf numFmtId="0" fontId="24" fillId="9" borderId="0" xfId="0" applyFont="1" applyFill="1" applyBorder="1" applyAlignment="1">
      <alignment vertical="center"/>
    </xf>
    <xf numFmtId="0" fontId="0" fillId="9" borderId="0" xfId="0" applyFill="1"/>
    <xf numFmtId="0" fontId="2" fillId="9" borderId="0" xfId="0" applyFont="1" applyFill="1" applyAlignment="1"/>
    <xf numFmtId="49" fontId="20" fillId="9" borderId="0" xfId="7338" applyNumberFormat="1" applyFont="1" applyFill="1" applyProtection="1"/>
    <xf numFmtId="0" fontId="58" fillId="9" borderId="0" xfId="0" applyFont="1" applyFill="1"/>
    <xf numFmtId="0" fontId="58" fillId="9" borderId="0" xfId="0" applyFont="1" applyFill="1" applyAlignment="1">
      <alignment horizontal="center"/>
    </xf>
    <xf numFmtId="0" fontId="24" fillId="9" borderId="0" xfId="0" applyFont="1" applyFill="1"/>
    <xf numFmtId="0" fontId="24" fillId="9" borderId="0" xfId="0" applyFont="1" applyFill="1" applyAlignment="1">
      <alignment horizontal="center"/>
    </xf>
    <xf numFmtId="0" fontId="58" fillId="9" borderId="0" xfId="1" applyFont="1" applyFill="1"/>
    <xf numFmtId="0" fontId="27" fillId="9" borderId="0" xfId="0" applyFont="1" applyFill="1"/>
    <xf numFmtId="0" fontId="20" fillId="9" borderId="0" xfId="7337" applyFont="1" applyFill="1" applyBorder="1" applyAlignment="1" applyProtection="1"/>
    <xf numFmtId="169" fontId="20" fillId="9" borderId="0" xfId="7338" applyFont="1" applyFill="1" applyBorder="1" applyProtection="1"/>
    <xf numFmtId="0" fontId="58" fillId="9" borderId="0" xfId="0" applyFont="1" applyFill="1" applyBorder="1"/>
    <xf numFmtId="0" fontId="58" fillId="9" borderId="0" xfId="0" applyFont="1" applyFill="1" applyBorder="1" applyAlignment="1">
      <alignment horizontal="center"/>
    </xf>
    <xf numFmtId="0" fontId="58" fillId="9" borderId="0" xfId="1" applyFont="1" applyFill="1" applyBorder="1"/>
    <xf numFmtId="169" fontId="60" fillId="9" borderId="0" xfId="6875" applyFont="1" applyFill="1" applyBorder="1" applyProtection="1"/>
    <xf numFmtId="0" fontId="60" fillId="9" borderId="0" xfId="0" applyFont="1" applyFill="1" applyBorder="1"/>
    <xf numFmtId="0" fontId="60" fillId="9" borderId="0" xfId="1" applyFont="1" applyFill="1" applyBorder="1"/>
    <xf numFmtId="0" fontId="60" fillId="9" borderId="0" xfId="7337" applyFont="1" applyFill="1" applyBorder="1" applyAlignment="1" applyProtection="1"/>
    <xf numFmtId="174" fontId="20" fillId="9" borderId="0" xfId="7337" applyNumberFormat="1" applyFont="1" applyFill="1" applyBorder="1" applyAlignment="1" applyProtection="1">
      <alignment horizontal="centerContinuous"/>
    </xf>
    <xf numFmtId="0" fontId="62" fillId="9" borderId="16" xfId="0" applyFont="1" applyFill="1" applyBorder="1"/>
    <xf numFmtId="0" fontId="25" fillId="9" borderId="17" xfId="0" applyFont="1" applyFill="1" applyBorder="1"/>
    <xf numFmtId="0" fontId="25" fillId="9" borderId="17" xfId="0" applyFont="1" applyFill="1" applyBorder="1" applyAlignment="1">
      <alignment horizontal="center"/>
    </xf>
    <xf numFmtId="170" fontId="63" fillId="9" borderId="18" xfId="0" applyNumberFormat="1" applyFont="1" applyFill="1" applyBorder="1"/>
    <xf numFmtId="0" fontId="25" fillId="9" borderId="23" xfId="0" applyFont="1" applyFill="1" applyBorder="1"/>
    <xf numFmtId="0" fontId="25" fillId="9" borderId="24" xfId="0" applyFont="1" applyFill="1" applyBorder="1"/>
    <xf numFmtId="0" fontId="25" fillId="9" borderId="24" xfId="0" applyFont="1" applyFill="1" applyBorder="1" applyAlignment="1">
      <alignment horizontal="center"/>
    </xf>
    <xf numFmtId="0" fontId="66" fillId="9" borderId="25" xfId="0" applyFont="1" applyFill="1" applyBorder="1"/>
    <xf numFmtId="0" fontId="67" fillId="0" borderId="0" xfId="0" applyFont="1" applyFill="1" applyBorder="1"/>
    <xf numFmtId="0" fontId="68" fillId="0" borderId="0" xfId="0" applyFont="1" applyFill="1" applyBorder="1"/>
    <xf numFmtId="0" fontId="25" fillId="9" borderId="20" xfId="0" applyFont="1" applyFill="1" applyBorder="1"/>
    <xf numFmtId="0" fontId="25" fillId="9" borderId="21" xfId="0" applyFont="1" applyFill="1" applyBorder="1"/>
    <xf numFmtId="0" fontId="25" fillId="9" borderId="21" xfId="0" applyFont="1" applyFill="1" applyBorder="1" applyAlignment="1">
      <alignment horizontal="center"/>
    </xf>
    <xf numFmtId="0" fontId="66" fillId="9" borderId="22" xfId="0" applyFont="1" applyFill="1" applyBorder="1"/>
    <xf numFmtId="0" fontId="68" fillId="0" borderId="0" xfId="0" applyFont="1" applyBorder="1"/>
    <xf numFmtId="0" fontId="25" fillId="9" borderId="13" xfId="0" applyFont="1" applyFill="1" applyBorder="1"/>
    <xf numFmtId="0" fontId="25" fillId="9" borderId="0" xfId="0" applyFont="1" applyFill="1" applyBorder="1"/>
    <xf numFmtId="0" fontId="25" fillId="9" borderId="0" xfId="0" applyFont="1" applyFill="1" applyBorder="1" applyAlignment="1">
      <alignment horizontal="center"/>
    </xf>
    <xf numFmtId="0" fontId="66" fillId="9" borderId="19" xfId="0" applyFont="1" applyFill="1" applyBorder="1"/>
    <xf numFmtId="0" fontId="25" fillId="9" borderId="0" xfId="0" quotePrefix="1" applyFont="1" applyFill="1" applyBorder="1" applyAlignment="1">
      <alignment horizontal="left"/>
    </xf>
    <xf numFmtId="0" fontId="69" fillId="9" borderId="0" xfId="0" applyFont="1" applyFill="1" applyBorder="1"/>
    <xf numFmtId="0" fontId="22" fillId="9" borderId="0" xfId="0" applyFont="1" applyFill="1" applyBorder="1"/>
    <xf numFmtId="0" fontId="25" fillId="9" borderId="0" xfId="0" applyFont="1" applyFill="1" applyBorder="1" applyAlignment="1">
      <alignment horizontal="centerContinuous" vertical="top"/>
    </xf>
    <xf numFmtId="0" fontId="70" fillId="9" borderId="13" xfId="0" quotePrefix="1" applyFont="1" applyFill="1" applyBorder="1" applyProtection="1"/>
    <xf numFmtId="0" fontId="71" fillId="9" borderId="0" xfId="0" applyFont="1" applyFill="1" applyBorder="1"/>
    <xf numFmtId="0" fontId="72" fillId="9" borderId="19" xfId="0" applyFont="1" applyFill="1" applyBorder="1" applyAlignment="1">
      <alignment horizontal="right"/>
    </xf>
    <xf numFmtId="0" fontId="25" fillId="9" borderId="29" xfId="0" applyFont="1" applyFill="1" applyBorder="1"/>
    <xf numFmtId="0" fontId="25" fillId="9" borderId="30" xfId="0" applyFont="1" applyFill="1" applyBorder="1"/>
    <xf numFmtId="0" fontId="25" fillId="9" borderId="30" xfId="0" applyFont="1" applyFill="1" applyBorder="1" applyAlignment="1">
      <alignment horizontal="center"/>
    </xf>
    <xf numFmtId="0" fontId="73" fillId="0" borderId="0" xfId="74" applyFont="1"/>
    <xf numFmtId="0" fontId="73" fillId="9" borderId="0" xfId="74" applyFont="1" applyFill="1"/>
    <xf numFmtId="169" fontId="26" fillId="9" borderId="0" xfId="7338" applyFont="1" applyFill="1" applyBorder="1" applyAlignment="1" applyProtection="1"/>
    <xf numFmtId="49" fontId="26" fillId="9" borderId="0" xfId="7338" applyNumberFormat="1" applyFont="1" applyFill="1" applyBorder="1" applyAlignment="1" applyProtection="1">
      <alignment horizontal="center"/>
    </xf>
    <xf numFmtId="169" fontId="66" fillId="9" borderId="0" xfId="7338" applyFont="1" applyFill="1" applyProtection="1"/>
    <xf numFmtId="49" fontId="66" fillId="9" borderId="0" xfId="7338" applyNumberFormat="1" applyFont="1" applyFill="1" applyProtection="1"/>
    <xf numFmtId="169" fontId="66" fillId="9" borderId="44" xfId="7338" applyFont="1" applyFill="1" applyBorder="1" applyProtection="1"/>
    <xf numFmtId="169" fontId="66" fillId="9" borderId="45" xfId="7338" quotePrefix="1" applyFont="1" applyFill="1" applyBorder="1" applyAlignment="1" applyProtection="1">
      <alignment horizontal="center"/>
    </xf>
    <xf numFmtId="169" fontId="79" fillId="9" borderId="44" xfId="58" applyNumberFormat="1" applyFont="1" applyFill="1" applyBorder="1" applyAlignment="1" applyProtection="1"/>
    <xf numFmtId="169" fontId="66" fillId="9" borderId="45" xfId="7338" applyFont="1" applyFill="1" applyBorder="1" applyProtection="1"/>
    <xf numFmtId="169" fontId="79" fillId="9" borderId="44" xfId="58" applyNumberFormat="1" applyFont="1" applyFill="1" applyBorder="1" applyAlignment="1" applyProtection="1">
      <alignment horizontal="left"/>
    </xf>
    <xf numFmtId="169" fontId="66" fillId="9" borderId="50" xfId="7338" applyFont="1" applyFill="1" applyBorder="1" applyProtection="1"/>
    <xf numFmtId="169" fontId="66" fillId="9" borderId="51" xfId="7338" applyFont="1" applyFill="1" applyBorder="1" applyProtection="1"/>
    <xf numFmtId="169" fontId="66" fillId="9" borderId="52" xfId="7338" applyFont="1" applyFill="1" applyBorder="1" applyProtection="1"/>
    <xf numFmtId="169" fontId="79" fillId="9" borderId="52" xfId="58" applyNumberFormat="1" applyFont="1" applyFill="1" applyBorder="1" applyAlignment="1" applyProtection="1"/>
    <xf numFmtId="169" fontId="66" fillId="9" borderId="46" xfId="7338" applyFont="1" applyFill="1" applyBorder="1" applyProtection="1"/>
    <xf numFmtId="169" fontId="79" fillId="9" borderId="47" xfId="58" applyNumberFormat="1" applyFont="1" applyFill="1" applyBorder="1" applyAlignment="1" applyProtection="1"/>
    <xf numFmtId="169" fontId="66" fillId="9" borderId="53" xfId="7338" applyFont="1" applyFill="1" applyBorder="1" applyProtection="1"/>
    <xf numFmtId="0" fontId="59" fillId="9" borderId="0" xfId="1" applyFont="1" applyFill="1" applyAlignment="1">
      <alignment horizontal="left"/>
    </xf>
    <xf numFmtId="0" fontId="59" fillId="9" borderId="0" xfId="0" applyFont="1" applyFill="1" applyAlignment="1">
      <alignment horizontal="left"/>
    </xf>
    <xf numFmtId="0" fontId="59" fillId="9" borderId="0" xfId="0" applyFont="1" applyFill="1" applyBorder="1" applyAlignment="1">
      <alignment horizontal="left"/>
    </xf>
    <xf numFmtId="0" fontId="5" fillId="0" borderId="0" xfId="74"/>
    <xf numFmtId="169" fontId="20" fillId="9" borderId="49" xfId="7338" applyFont="1" applyFill="1" applyBorder="1" applyProtection="1"/>
    <xf numFmtId="169" fontId="20" fillId="9" borderId="45" xfId="7338" applyFont="1" applyFill="1" applyBorder="1" applyAlignment="1" applyProtection="1">
      <alignment horizontal="left"/>
    </xf>
    <xf numFmtId="0" fontId="80" fillId="9" borderId="0" xfId="0" applyFont="1" applyFill="1"/>
    <xf numFmtId="0" fontId="25" fillId="9" borderId="0" xfId="0" applyFont="1" applyFill="1" applyAlignment="1"/>
    <xf numFmtId="169" fontId="81" fillId="9" borderId="44" xfId="21176" applyNumberFormat="1" applyFont="1" applyFill="1" applyBorder="1" applyAlignment="1" applyProtection="1"/>
    <xf numFmtId="0" fontId="24" fillId="9" borderId="3" xfId="0" applyFont="1" applyFill="1" applyBorder="1"/>
    <xf numFmtId="0" fontId="25" fillId="0" borderId="3" xfId="0" applyFont="1" applyBorder="1" applyAlignment="1" applyProtection="1">
      <alignment vertical="center" wrapText="1"/>
      <protection locked="0"/>
    </xf>
    <xf numFmtId="0" fontId="24" fillId="9" borderId="57" xfId="0" applyFont="1" applyFill="1" applyBorder="1" applyAlignment="1">
      <alignment horizontal="center" vertical="center" wrapText="1"/>
    </xf>
    <xf numFmtId="0" fontId="24" fillId="9" borderId="58" xfId="0" applyFont="1" applyFill="1" applyBorder="1" applyAlignment="1">
      <alignment horizontal="center" vertical="center" wrapText="1"/>
    </xf>
    <xf numFmtId="0" fontId="24" fillId="9" borderId="62" xfId="0" applyFont="1" applyFill="1" applyBorder="1" applyAlignment="1">
      <alignment horizontal="center" vertical="center" wrapText="1"/>
    </xf>
    <xf numFmtId="0" fontId="24" fillId="9" borderId="63" xfId="0" applyFont="1" applyFill="1" applyBorder="1" applyAlignment="1">
      <alignment vertical="center" wrapText="1"/>
    </xf>
    <xf numFmtId="0" fontId="24" fillId="9" borderId="63" xfId="0" applyFont="1" applyFill="1" applyBorder="1" applyAlignment="1">
      <alignment horizontal="left" vertical="center" wrapText="1" indent="4"/>
    </xf>
    <xf numFmtId="0" fontId="24" fillId="9" borderId="64" xfId="0" applyFont="1" applyFill="1" applyBorder="1" applyAlignment="1">
      <alignment vertical="center" wrapText="1"/>
    </xf>
    <xf numFmtId="0" fontId="24" fillId="9" borderId="65" xfId="0" applyFont="1" applyFill="1" applyBorder="1" applyAlignment="1">
      <alignment vertical="center" wrapText="1"/>
    </xf>
    <xf numFmtId="0" fontId="24" fillId="9" borderId="66" xfId="0" applyFont="1" applyFill="1" applyBorder="1" applyAlignment="1">
      <alignment horizontal="center" vertical="center" wrapText="1"/>
    </xf>
    <xf numFmtId="0" fontId="24" fillId="9" borderId="5" xfId="0" applyFont="1" applyFill="1" applyBorder="1" applyAlignment="1">
      <alignment horizontal="center" vertical="center" wrapText="1"/>
    </xf>
    <xf numFmtId="0" fontId="24" fillId="9" borderId="67" xfId="0" applyFont="1" applyFill="1" applyBorder="1" applyAlignment="1">
      <alignment horizontal="center" vertical="center" wrapText="1"/>
    </xf>
    <xf numFmtId="0" fontId="24" fillId="9" borderId="68" xfId="0" applyFont="1" applyFill="1" applyBorder="1" applyAlignment="1">
      <alignment horizontal="center" vertical="center" wrapText="1"/>
    </xf>
    <xf numFmtId="0" fontId="24" fillId="9" borderId="69" xfId="0" applyFont="1" applyFill="1" applyBorder="1" applyAlignment="1">
      <alignment horizontal="center" vertical="center" wrapText="1"/>
    </xf>
    <xf numFmtId="0" fontId="24" fillId="9" borderId="70" xfId="0" applyFont="1" applyFill="1" applyBorder="1" applyAlignment="1">
      <alignment horizontal="center" vertical="center" wrapText="1"/>
    </xf>
    <xf numFmtId="0" fontId="24" fillId="9" borderId="64" xfId="0" applyFont="1" applyFill="1" applyBorder="1" applyAlignment="1">
      <alignment horizontal="center" vertical="center" wrapText="1"/>
    </xf>
    <xf numFmtId="0" fontId="24" fillId="9" borderId="59" xfId="0" applyFont="1" applyFill="1" applyBorder="1" applyAlignment="1">
      <alignment horizontal="center" vertical="center" wrapText="1"/>
    </xf>
    <xf numFmtId="0" fontId="24" fillId="9" borderId="60" xfId="0" applyFont="1" applyFill="1" applyBorder="1" applyAlignment="1">
      <alignment horizontal="center" vertical="center" wrapText="1"/>
    </xf>
    <xf numFmtId="0" fontId="24" fillId="9" borderId="61" xfId="0" applyFont="1" applyFill="1" applyBorder="1" applyAlignment="1">
      <alignment horizontal="center" vertical="center" wrapText="1"/>
    </xf>
    <xf numFmtId="0" fontId="23" fillId="9" borderId="79" xfId="0" applyFont="1" applyFill="1" applyBorder="1" applyAlignment="1" applyProtection="1">
      <alignment horizontal="left" wrapText="1"/>
    </xf>
    <xf numFmtId="0" fontId="26" fillId="9" borderId="79" xfId="0" applyFont="1" applyFill="1" applyBorder="1" applyAlignment="1" applyProtection="1">
      <alignment horizontal="left" wrapText="1"/>
    </xf>
    <xf numFmtId="0" fontId="26" fillId="9" borderId="64" xfId="0" applyFont="1" applyFill="1" applyBorder="1" applyAlignment="1" applyProtection="1">
      <alignment horizontal="left" wrapText="1"/>
    </xf>
    <xf numFmtId="38" fontId="23" fillId="8" borderId="57" xfId="68" applyNumberFormat="1" applyFont="1" applyFill="1" applyBorder="1" applyProtection="1"/>
    <xf numFmtId="38" fontId="23" fillId="8" borderId="3" xfId="68" applyNumberFormat="1" applyFont="1" applyFill="1" applyBorder="1" applyProtection="1"/>
    <xf numFmtId="38" fontId="26" fillId="8" borderId="57" xfId="68" applyNumberFormat="1" applyFont="1" applyFill="1" applyBorder="1" applyProtection="1"/>
    <xf numFmtId="38" fontId="26" fillId="8" borderId="3" xfId="68" applyNumberFormat="1" applyFont="1" applyFill="1" applyBorder="1" applyProtection="1"/>
    <xf numFmtId="38" fontId="26" fillId="8" borderId="59" xfId="68" applyNumberFormat="1" applyFont="1" applyFill="1" applyBorder="1" applyProtection="1"/>
    <xf numFmtId="38" fontId="26" fillId="8" borderId="60" xfId="68" applyNumberFormat="1" applyFont="1" applyFill="1" applyBorder="1" applyProtection="1"/>
    <xf numFmtId="38" fontId="26" fillId="8" borderId="57" xfId="68" applyNumberFormat="1" applyFont="1" applyFill="1" applyBorder="1" applyAlignment="1" applyProtection="1">
      <alignment horizontal="right"/>
    </xf>
    <xf numFmtId="38" fontId="26" fillId="8" borderId="3" xfId="68" applyNumberFormat="1" applyFont="1" applyFill="1" applyBorder="1" applyAlignment="1" applyProtection="1">
      <alignment horizontal="right"/>
    </xf>
    <xf numFmtId="38" fontId="26" fillId="8" borderId="59" xfId="68" applyNumberFormat="1" applyFont="1" applyFill="1" applyBorder="1" applyAlignment="1" applyProtection="1">
      <alignment horizontal="right"/>
    </xf>
    <xf numFmtId="175" fontId="26" fillId="8" borderId="60" xfId="21175" applyNumberFormat="1" applyFont="1" applyFill="1" applyBorder="1" applyAlignment="1" applyProtection="1">
      <alignment horizontal="right"/>
    </xf>
    <xf numFmtId="38" fontId="26" fillId="8" borderId="60" xfId="68" applyNumberFormat="1" applyFont="1" applyFill="1" applyBorder="1" applyAlignment="1" applyProtection="1">
      <alignment horizontal="right"/>
    </xf>
    <xf numFmtId="38" fontId="26" fillId="9" borderId="57" xfId="68" applyNumberFormat="1" applyFont="1" applyFill="1" applyBorder="1" applyAlignment="1" applyProtection="1">
      <alignment horizontal="right"/>
    </xf>
    <xf numFmtId="38" fontId="26" fillId="8" borderId="80" xfId="68" applyNumberFormat="1" applyFont="1" applyFill="1" applyBorder="1" applyAlignment="1" applyProtection="1">
      <alignment horizontal="right"/>
    </xf>
    <xf numFmtId="0" fontId="26" fillId="9" borderId="81" xfId="0" applyFont="1" applyFill="1" applyBorder="1" applyAlignment="1" applyProtection="1">
      <alignment horizontal="center" vertical="center" wrapText="1"/>
    </xf>
    <xf numFmtId="0" fontId="26" fillId="9" borderId="71" xfId="0" applyFont="1" applyFill="1" applyBorder="1" applyAlignment="1" applyProtection="1">
      <alignment horizontal="center" vertical="center" wrapText="1"/>
    </xf>
    <xf numFmtId="0" fontId="26" fillId="9" borderId="82" xfId="0" applyFont="1" applyFill="1" applyBorder="1" applyAlignment="1" applyProtection="1">
      <alignment horizontal="center" vertical="center" wrapText="1"/>
    </xf>
    <xf numFmtId="0" fontId="23" fillId="9" borderId="81" xfId="0" applyFont="1" applyFill="1" applyBorder="1" applyAlignment="1" applyProtection="1">
      <alignment horizontal="left" wrapText="1"/>
    </xf>
    <xf numFmtId="0" fontId="26" fillId="9" borderId="59" xfId="0" applyFont="1" applyFill="1" applyBorder="1" applyAlignment="1" applyProtection="1">
      <alignment horizontal="center" vertical="center" wrapText="1"/>
    </xf>
    <xf numFmtId="0" fontId="26" fillId="9" borderId="60" xfId="0" applyFont="1" applyFill="1" applyBorder="1" applyAlignment="1" applyProtection="1">
      <alignment horizontal="center" vertical="center" wrapText="1"/>
    </xf>
    <xf numFmtId="0" fontId="26" fillId="9" borderId="61" xfId="0" applyFont="1" applyFill="1" applyBorder="1" applyAlignment="1" applyProtection="1">
      <alignment horizontal="center" vertical="center" wrapText="1"/>
    </xf>
    <xf numFmtId="0" fontId="24" fillId="9" borderId="79" xfId="0" applyFont="1" applyFill="1" applyBorder="1" applyAlignment="1">
      <alignment horizontal="left" vertical="center" wrapText="1" indent="4"/>
    </xf>
    <xf numFmtId="38" fontId="25" fillId="9" borderId="58" xfId="0" applyNumberFormat="1" applyFont="1" applyFill="1" applyBorder="1" applyAlignment="1">
      <alignment vertical="center" wrapText="1"/>
    </xf>
    <xf numFmtId="38" fontId="25" fillId="9" borderId="58" xfId="0" applyNumberFormat="1" applyFont="1" applyFill="1" applyBorder="1"/>
    <xf numFmtId="38" fontId="26" fillId="9" borderId="57" xfId="68" applyNumberFormat="1" applyFont="1" applyFill="1" applyBorder="1" applyProtection="1"/>
    <xf numFmtId="38" fontId="26" fillId="8" borderId="61" xfId="68" applyNumberFormat="1" applyFont="1" applyFill="1" applyBorder="1" applyProtection="1"/>
    <xf numFmtId="0" fontId="18" fillId="9" borderId="81" xfId="0" applyFont="1" applyFill="1" applyBorder="1" applyAlignment="1" applyProtection="1">
      <alignment horizontal="center" vertical="center" wrapText="1"/>
    </xf>
    <xf numFmtId="0" fontId="18" fillId="9" borderId="71" xfId="0" applyFont="1" applyFill="1" applyBorder="1" applyAlignment="1" applyProtection="1">
      <alignment horizontal="center" vertical="center" wrapText="1"/>
    </xf>
    <xf numFmtId="0" fontId="18" fillId="9" borderId="82" xfId="0" applyFont="1" applyFill="1" applyBorder="1" applyAlignment="1" applyProtection="1">
      <alignment horizontal="center" vertical="center" wrapText="1"/>
    </xf>
    <xf numFmtId="38" fontId="26" fillId="9" borderId="3" xfId="68" applyNumberFormat="1" applyFont="1" applyFill="1" applyBorder="1" applyProtection="1"/>
    <xf numFmtId="0" fontId="72" fillId="9" borderId="1" xfId="0" applyFont="1" applyFill="1" applyBorder="1" applyAlignment="1">
      <alignment horizontal="right"/>
    </xf>
    <xf numFmtId="0" fontId="83" fillId="9" borderId="0" xfId="0" applyFont="1" applyFill="1" applyBorder="1" applyAlignment="1">
      <alignment vertical="center"/>
    </xf>
    <xf numFmtId="0" fontId="80" fillId="9" borderId="0" xfId="0" applyFont="1" applyFill="1" applyAlignment="1">
      <alignment horizontal="center"/>
    </xf>
    <xf numFmtId="0" fontId="83" fillId="9" borderId="0" xfId="0" applyFont="1" applyFill="1"/>
    <xf numFmtId="0" fontId="83" fillId="9" borderId="0" xfId="0" applyFont="1" applyFill="1" applyAlignment="1">
      <alignment horizontal="center"/>
    </xf>
    <xf numFmtId="0" fontId="26" fillId="9" borderId="60" xfId="0" applyFont="1" applyFill="1" applyBorder="1" applyAlignment="1" applyProtection="1">
      <alignment horizontal="left" vertical="center" wrapText="1"/>
    </xf>
    <xf numFmtId="0" fontId="26" fillId="9" borderId="61" xfId="0" applyFont="1" applyFill="1" applyBorder="1" applyAlignment="1" applyProtection="1">
      <alignment horizontal="left" vertical="center" wrapText="1"/>
    </xf>
    <xf numFmtId="0" fontId="21" fillId="9" borderId="0" xfId="0" applyFont="1" applyFill="1" applyAlignment="1">
      <alignment horizontal="center" wrapText="1"/>
    </xf>
    <xf numFmtId="0" fontId="58" fillId="9" borderId="0" xfId="0" applyFont="1" applyFill="1" applyBorder="1" applyAlignment="1">
      <alignment horizontal="center" wrapText="1"/>
    </xf>
    <xf numFmtId="0" fontId="58" fillId="9" borderId="0" xfId="0" applyFont="1" applyFill="1" applyAlignment="1">
      <alignment horizontal="center" wrapText="1"/>
    </xf>
    <xf numFmtId="0" fontId="83" fillId="9" borderId="0" xfId="0" applyFont="1" applyFill="1" applyAlignment="1">
      <alignment horizontal="center" wrapText="1"/>
    </xf>
    <xf numFmtId="0" fontId="83" fillId="9" borderId="0" xfId="0" applyFont="1" applyFill="1" applyBorder="1" applyAlignment="1">
      <alignment vertical="center" wrapText="1"/>
    </xf>
    <xf numFmtId="0" fontId="80" fillId="9" borderId="0" xfId="0" applyFont="1" applyFill="1" applyAlignment="1">
      <alignment horizontal="center" wrapText="1"/>
    </xf>
    <xf numFmtId="0" fontId="73" fillId="0" borderId="0" xfId="74" applyFont="1" applyAlignment="1">
      <alignment wrapText="1"/>
    </xf>
    <xf numFmtId="0" fontId="26" fillId="9" borderId="14" xfId="0" applyFont="1" applyFill="1" applyBorder="1" applyAlignment="1" applyProtection="1">
      <alignment horizontal="left" wrapText="1"/>
    </xf>
    <xf numFmtId="38" fontId="26" fillId="9" borderId="57" xfId="0" applyNumberFormat="1" applyFont="1" applyFill="1" applyBorder="1" applyAlignment="1" applyProtection="1">
      <alignment horizontal="left" vertical="center" wrapText="1"/>
    </xf>
    <xf numFmtId="0" fontId="24" fillId="9" borderId="66" xfId="0" applyFont="1" applyFill="1" applyBorder="1" applyAlignment="1">
      <alignment vertical="center" wrapText="1"/>
    </xf>
    <xf numFmtId="0" fontId="24" fillId="9" borderId="5" xfId="0" applyFont="1" applyFill="1" applyBorder="1" applyAlignment="1">
      <alignment vertical="center" wrapText="1"/>
    </xf>
    <xf numFmtId="0" fontId="24" fillId="9" borderId="67" xfId="0" applyFont="1" applyFill="1" applyBorder="1" applyAlignment="1">
      <alignment vertical="center" wrapText="1"/>
    </xf>
    <xf numFmtId="38" fontId="23" fillId="9" borderId="57" xfId="68" applyNumberFormat="1" applyFont="1" applyFill="1" applyBorder="1" applyAlignment="1" applyProtection="1">
      <alignment horizontal="right"/>
    </xf>
    <xf numFmtId="38" fontId="25" fillId="9" borderId="57" xfId="0" applyNumberFormat="1" applyFont="1" applyFill="1" applyBorder="1" applyAlignment="1">
      <alignment horizontal="right" vertical="center" wrapText="1" indent="4"/>
    </xf>
    <xf numFmtId="38" fontId="23" fillId="9" borderId="3" xfId="68" applyNumberFormat="1" applyFont="1" applyFill="1" applyBorder="1" applyAlignment="1" applyProtection="1">
      <alignment horizontal="right"/>
    </xf>
    <xf numFmtId="38" fontId="25" fillId="9" borderId="3" xfId="0" applyNumberFormat="1" applyFont="1" applyFill="1" applyBorder="1" applyAlignment="1">
      <alignment horizontal="right" vertical="center" wrapText="1" indent="4"/>
    </xf>
    <xf numFmtId="38" fontId="25" fillId="9" borderId="81" xfId="0" applyNumberFormat="1" applyFont="1" applyFill="1" applyBorder="1" applyAlignment="1">
      <alignment horizontal="right" vertical="center" wrapText="1"/>
    </xf>
    <xf numFmtId="38" fontId="25" fillId="9" borderId="71" xfId="0" applyNumberFormat="1" applyFont="1" applyFill="1" applyBorder="1" applyAlignment="1">
      <alignment horizontal="right" vertical="center" wrapText="1"/>
    </xf>
    <xf numFmtId="0" fontId="25" fillId="9" borderId="3" xfId="0" applyFont="1" applyFill="1" applyBorder="1" applyAlignment="1">
      <alignment horizontal="left" vertical="center" wrapText="1"/>
    </xf>
    <xf numFmtId="0" fontId="25" fillId="9" borderId="72" xfId="0" applyFont="1" applyFill="1" applyBorder="1" applyAlignment="1">
      <alignment horizontal="left" vertical="center" wrapText="1"/>
    </xf>
    <xf numFmtId="0" fontId="25" fillId="9" borderId="86" xfId="0" applyFont="1" applyFill="1" applyBorder="1" applyAlignment="1">
      <alignment horizontal="left" vertical="center" wrapText="1"/>
    </xf>
    <xf numFmtId="0" fontId="25" fillId="9" borderId="58" xfId="0" applyFont="1" applyFill="1" applyBorder="1" applyAlignment="1">
      <alignment horizontal="left" vertical="center" wrapText="1"/>
    </xf>
    <xf numFmtId="0" fontId="25" fillId="9" borderId="82" xfId="0" applyFont="1" applyFill="1" applyBorder="1" applyAlignment="1">
      <alignment horizontal="left" vertical="center" wrapText="1"/>
    </xf>
    <xf numFmtId="0" fontId="25" fillId="9" borderId="61" xfId="0" applyFont="1" applyFill="1" applyBorder="1" applyAlignment="1">
      <alignment horizontal="left" vertical="center" wrapText="1"/>
    </xf>
    <xf numFmtId="38" fontId="24" fillId="8" borderId="3" xfId="0" applyNumberFormat="1" applyFont="1" applyFill="1" applyBorder="1" applyAlignment="1">
      <alignment horizontal="center"/>
    </xf>
    <xf numFmtId="0" fontId="5" fillId="9" borderId="0" xfId="74" applyFill="1"/>
    <xf numFmtId="38" fontId="24" fillId="9" borderId="3" xfId="0" applyNumberFormat="1" applyFont="1" applyFill="1" applyBorder="1" applyAlignment="1">
      <alignment horizontal="center" vertical="center" wrapText="1"/>
    </xf>
    <xf numFmtId="169" fontId="66" fillId="9" borderId="93" xfId="7338" applyFont="1" applyFill="1" applyBorder="1" applyProtection="1"/>
    <xf numFmtId="0" fontId="87" fillId="9" borderId="0" xfId="21176" applyFont="1" applyFill="1" applyAlignment="1">
      <alignment horizontal="center"/>
    </xf>
    <xf numFmtId="0" fontId="88" fillId="9" borderId="0" xfId="21176" applyFont="1" applyFill="1" applyAlignment="1">
      <alignment horizontal="center" vertical="top"/>
    </xf>
    <xf numFmtId="0" fontId="88" fillId="9" borderId="0" xfId="21176" quotePrefix="1" applyFont="1" applyFill="1" applyAlignment="1">
      <alignment horizontal="center" vertical="top"/>
    </xf>
    <xf numFmtId="0" fontId="26" fillId="9" borderId="10" xfId="0" applyFont="1" applyFill="1" applyBorder="1" applyAlignment="1" applyProtection="1">
      <alignment horizontal="left" vertical="center" wrapText="1"/>
    </xf>
    <xf numFmtId="0" fontId="25" fillId="9" borderId="0" xfId="0" applyFont="1" applyFill="1" applyProtection="1"/>
    <xf numFmtId="0" fontId="24" fillId="9" borderId="57" xfId="0" applyFont="1" applyFill="1" applyBorder="1" applyAlignment="1" applyProtection="1">
      <alignment horizontal="center" vertical="center" wrapText="1"/>
    </xf>
    <xf numFmtId="0" fontId="24" fillId="9" borderId="3" xfId="0" applyFont="1" applyFill="1" applyBorder="1" applyAlignment="1" applyProtection="1">
      <alignment horizontal="center" vertical="center" wrapText="1"/>
    </xf>
    <xf numFmtId="0" fontId="24" fillId="9" borderId="58" xfId="0" applyFont="1" applyFill="1" applyBorder="1" applyAlignment="1" applyProtection="1">
      <alignment horizontal="center" vertical="center" wrapText="1"/>
    </xf>
    <xf numFmtId="0" fontId="25" fillId="9" borderId="57" xfId="0" applyFont="1" applyFill="1" applyBorder="1" applyAlignment="1" applyProtection="1">
      <alignment horizontal="center" vertical="center" wrapText="1"/>
    </xf>
    <xf numFmtId="0" fontId="25" fillId="9" borderId="58" xfId="0" applyFont="1" applyFill="1" applyBorder="1" applyAlignment="1" applyProtection="1">
      <alignment horizontal="center" vertical="center" wrapText="1"/>
    </xf>
    <xf numFmtId="38" fontId="25" fillId="9" borderId="57" xfId="0" applyNumberFormat="1" applyFont="1" applyFill="1" applyBorder="1" applyAlignment="1" applyProtection="1">
      <alignment horizontal="right" vertical="center" wrapText="1"/>
    </xf>
    <xf numFmtId="38" fontId="25" fillId="9" borderId="57" xfId="0" applyNumberFormat="1" applyFont="1" applyFill="1" applyBorder="1" applyAlignment="1" applyProtection="1">
      <alignment horizontal="right"/>
    </xf>
    <xf numFmtId="0" fontId="24" fillId="9" borderId="6" xfId="0" applyFont="1" applyFill="1" applyBorder="1" applyAlignment="1" applyProtection="1">
      <alignment horizontal="center" vertical="center" wrapText="1"/>
    </xf>
    <xf numFmtId="175" fontId="23" fillId="8" borderId="58" xfId="21175" applyNumberFormat="1" applyFont="1" applyFill="1" applyBorder="1" applyAlignment="1" applyProtection="1">
      <alignment horizontal="right"/>
    </xf>
    <xf numFmtId="175" fontId="25" fillId="9" borderId="58" xfId="21175" applyNumberFormat="1" applyFont="1" applyFill="1" applyBorder="1" applyAlignment="1" applyProtection="1">
      <alignment horizontal="right" vertical="center" wrapText="1"/>
    </xf>
    <xf numFmtId="175" fontId="25" fillId="9" borderId="58" xfId="21175" applyNumberFormat="1" applyFont="1" applyFill="1" applyBorder="1" applyAlignment="1" applyProtection="1">
      <alignment horizontal="right"/>
    </xf>
    <xf numFmtId="175" fontId="26" fillId="8" borderId="58" xfId="21175" applyNumberFormat="1" applyFont="1" applyFill="1" applyBorder="1" applyAlignment="1" applyProtection="1">
      <alignment horizontal="right"/>
    </xf>
    <xf numFmtId="175" fontId="26" fillId="9" borderId="58" xfId="21175" applyNumberFormat="1" applyFont="1" applyFill="1" applyBorder="1" applyAlignment="1" applyProtection="1">
      <alignment horizontal="right"/>
    </xf>
    <xf numFmtId="175" fontId="26" fillId="8" borderId="61" xfId="21175" applyNumberFormat="1" applyFont="1" applyFill="1" applyBorder="1" applyAlignment="1" applyProtection="1">
      <alignment horizontal="right"/>
    </xf>
    <xf numFmtId="0" fontId="26" fillId="9" borderId="95" xfId="0" applyFont="1" applyFill="1" applyBorder="1" applyAlignment="1" applyProtection="1">
      <alignment horizontal="center" vertical="center" wrapText="1"/>
    </xf>
    <xf numFmtId="38" fontId="25" fillId="0" borderId="3" xfId="68" applyNumberFormat="1" applyFont="1" applyBorder="1" applyProtection="1">
      <protection locked="0"/>
    </xf>
    <xf numFmtId="0" fontId="23" fillId="9" borderId="57" xfId="0" applyFont="1" applyFill="1" applyBorder="1" applyAlignment="1" applyProtection="1">
      <alignment horizontal="left" wrapText="1"/>
    </xf>
    <xf numFmtId="0" fontId="23" fillId="9" borderId="58" xfId="0" applyFont="1" applyFill="1" applyBorder="1" applyAlignment="1" applyProtection="1">
      <alignment horizontal="left" wrapText="1"/>
    </xf>
    <xf numFmtId="175" fontId="25" fillId="8" borderId="58" xfId="21175" applyNumberFormat="1" applyFont="1" applyFill="1" applyBorder="1"/>
    <xf numFmtId="38" fontId="23" fillId="9" borderId="58" xfId="68" applyNumberFormat="1" applyFont="1" applyFill="1" applyBorder="1" applyAlignment="1" applyProtection="1">
      <alignment horizontal="left" wrapText="1"/>
    </xf>
    <xf numFmtId="38" fontId="26" fillId="9" borderId="58" xfId="68" applyNumberFormat="1" applyFont="1" applyFill="1" applyBorder="1" applyProtection="1"/>
    <xf numFmtId="175" fontId="24" fillId="8" borderId="60" xfId="21175" applyNumberFormat="1" applyFont="1" applyFill="1" applyBorder="1"/>
    <xf numFmtId="175" fontId="24" fillId="8" borderId="61" xfId="21175" applyNumberFormat="1" applyFont="1" applyFill="1" applyBorder="1"/>
    <xf numFmtId="38" fontId="26" fillId="9" borderId="3" xfId="0" applyNumberFormat="1" applyFont="1" applyFill="1" applyBorder="1" applyAlignment="1" applyProtection="1">
      <alignment horizontal="left" vertical="center" wrapText="1"/>
    </xf>
    <xf numFmtId="0" fontId="26" fillId="9" borderId="13" xfId="0" applyFont="1" applyFill="1" applyBorder="1" applyAlignment="1" applyProtection="1">
      <alignment horizontal="left" vertical="center" wrapText="1"/>
    </xf>
    <xf numFmtId="0" fontId="26" fillId="9" borderId="83" xfId="0" applyFont="1" applyFill="1" applyBorder="1" applyAlignment="1" applyProtection="1">
      <alignment horizontal="left" wrapText="1"/>
    </xf>
    <xf numFmtId="38" fontId="25" fillId="0" borderId="57" xfId="68" applyNumberFormat="1" applyFont="1" applyBorder="1" applyProtection="1">
      <protection locked="0"/>
    </xf>
    <xf numFmtId="0" fontId="80" fillId="0" borderId="3" xfId="0" applyFont="1" applyBorder="1" applyAlignment="1" applyProtection="1">
      <alignment horizontal="left" vertical="center" wrapText="1"/>
      <protection locked="0"/>
    </xf>
    <xf numFmtId="0" fontId="80" fillId="0" borderId="58" xfId="0" applyFont="1" applyBorder="1" applyAlignment="1" applyProtection="1">
      <alignment horizontal="left" vertical="center" wrapText="1"/>
      <protection locked="0"/>
    </xf>
    <xf numFmtId="38" fontId="25" fillId="0" borderId="57" xfId="68" applyNumberFormat="1" applyFont="1" applyFill="1" applyBorder="1" applyProtection="1">
      <protection locked="0"/>
    </xf>
    <xf numFmtId="0" fontId="26" fillId="0" borderId="3" xfId="0" applyFont="1" applyFill="1" applyBorder="1" applyAlignment="1" applyProtection="1">
      <alignment horizontal="left" vertical="center" wrapText="1"/>
      <protection locked="0"/>
    </xf>
    <xf numFmtId="38" fontId="26" fillId="0" borderId="3" xfId="68" applyNumberFormat="1" applyFont="1" applyFill="1" applyBorder="1" applyProtection="1">
      <protection locked="0"/>
    </xf>
    <xf numFmtId="0" fontId="26" fillId="0" borderId="58" xfId="0" applyFont="1" applyFill="1" applyBorder="1" applyAlignment="1" applyProtection="1">
      <alignment horizontal="left" vertical="center" wrapText="1"/>
      <protection locked="0"/>
    </xf>
    <xf numFmtId="38" fontId="25" fillId="0" borderId="57" xfId="68" applyNumberFormat="1" applyFont="1" applyBorder="1" applyAlignment="1" applyProtection="1">
      <alignment horizontal="left" indent="1"/>
      <protection locked="0"/>
    </xf>
    <xf numFmtId="38" fontId="25" fillId="0" borderId="57" xfId="68" applyNumberFormat="1" applyFont="1" applyBorder="1" applyAlignment="1" applyProtection="1">
      <alignment vertical="center" wrapText="1"/>
      <protection locked="0"/>
    </xf>
    <xf numFmtId="38" fontId="25" fillId="0" borderId="3" xfId="68" applyNumberFormat="1" applyFont="1" applyBorder="1" applyAlignment="1" applyProtection="1">
      <alignment vertical="center" wrapText="1"/>
      <protection locked="0"/>
    </xf>
    <xf numFmtId="38" fontId="25" fillId="0" borderId="58" xfId="68" applyNumberFormat="1" applyFont="1" applyBorder="1" applyAlignment="1" applyProtection="1">
      <alignment vertical="center" wrapText="1"/>
      <protection locked="0"/>
    </xf>
    <xf numFmtId="38" fontId="26" fillId="8" borderId="58" xfId="68" applyNumberFormat="1" applyFont="1" applyFill="1" applyBorder="1" applyProtection="1"/>
    <xf numFmtId="38" fontId="24" fillId="9" borderId="57" xfId="0" applyNumberFormat="1" applyFont="1" applyFill="1" applyBorder="1" applyAlignment="1">
      <alignment horizontal="center" vertical="center" wrapText="1"/>
    </xf>
    <xf numFmtId="38" fontId="24" fillId="9" borderId="58" xfId="0" applyNumberFormat="1" applyFont="1" applyFill="1" applyBorder="1" applyAlignment="1">
      <alignment horizontal="center" vertical="center" wrapText="1"/>
    </xf>
    <xf numFmtId="38" fontId="26" fillId="9" borderId="81" xfId="68" applyNumberFormat="1" applyFont="1" applyFill="1" applyBorder="1" applyProtection="1"/>
    <xf numFmtId="38" fontId="26" fillId="9" borderId="71" xfId="68" applyNumberFormat="1" applyFont="1" applyFill="1" applyBorder="1" applyProtection="1"/>
    <xf numFmtId="38" fontId="26" fillId="9" borderId="82" xfId="68" applyNumberFormat="1" applyFont="1" applyFill="1" applyBorder="1" applyProtection="1"/>
    <xf numFmtId="38" fontId="25" fillId="8" borderId="57" xfId="68" applyNumberFormat="1" applyFont="1" applyFill="1" applyBorder="1" applyAlignment="1" applyProtection="1">
      <alignment vertical="center" wrapText="1"/>
    </xf>
    <xf numFmtId="38" fontId="24" fillId="9" borderId="57" xfId="0" applyNumberFormat="1" applyFont="1" applyFill="1" applyBorder="1" applyAlignment="1" applyProtection="1">
      <alignment horizontal="center" vertical="center" wrapText="1"/>
    </xf>
    <xf numFmtId="38" fontId="24" fillId="9" borderId="58" xfId="0" applyNumberFormat="1" applyFont="1" applyFill="1" applyBorder="1" applyAlignment="1" applyProtection="1">
      <alignment horizontal="center" vertical="center" wrapText="1"/>
    </xf>
    <xf numFmtId="0" fontId="24" fillId="9" borderId="3" xfId="0" applyFont="1" applyFill="1" applyBorder="1" applyAlignment="1">
      <alignment horizontal="left" vertical="center" wrapText="1"/>
    </xf>
    <xf numFmtId="0" fontId="24" fillId="9" borderId="58" xfId="0" applyFont="1" applyFill="1" applyBorder="1" applyAlignment="1">
      <alignment horizontal="left" vertical="center" wrapText="1"/>
    </xf>
    <xf numFmtId="38" fontId="24" fillId="8" borderId="57" xfId="0" applyNumberFormat="1" applyFont="1" applyFill="1" applyBorder="1" applyAlignment="1">
      <alignment horizontal="right" vertical="center" wrapText="1"/>
    </xf>
    <xf numFmtId="0" fontId="24" fillId="9" borderId="7" xfId="0" applyFont="1" applyFill="1" applyBorder="1" applyAlignment="1">
      <alignment horizontal="left" vertical="center" wrapText="1"/>
    </xf>
    <xf numFmtId="38" fontId="24" fillId="8" borderId="3" xfId="0" applyNumberFormat="1" applyFont="1" applyFill="1" applyBorder="1" applyAlignment="1">
      <alignment horizontal="right" vertical="center" wrapText="1"/>
    </xf>
    <xf numFmtId="38" fontId="25" fillId="0" borderId="57" xfId="0" applyNumberFormat="1" applyFont="1" applyBorder="1" applyAlignment="1" applyProtection="1">
      <alignment horizontal="right" vertical="center" wrapText="1"/>
      <protection locked="0"/>
    </xf>
    <xf numFmtId="38" fontId="25" fillId="0" borderId="3" xfId="0" applyNumberFormat="1" applyFont="1" applyBorder="1" applyAlignment="1" applyProtection="1">
      <alignment horizontal="right" vertical="center" wrapText="1"/>
      <protection locked="0"/>
    </xf>
    <xf numFmtId="0" fontId="25" fillId="9" borderId="63" xfId="0" applyFont="1" applyFill="1" applyBorder="1" applyAlignment="1">
      <alignment horizontal="left" vertical="center" wrapText="1" indent="1"/>
    </xf>
    <xf numFmtId="0" fontId="25" fillId="0" borderId="63" xfId="0" applyFont="1" applyFill="1" applyBorder="1" applyAlignment="1" applyProtection="1">
      <alignment horizontal="left" vertical="center" wrapText="1" indent="1"/>
      <protection locked="0"/>
    </xf>
    <xf numFmtId="0" fontId="25" fillId="7" borderId="63" xfId="0" applyFont="1" applyFill="1" applyBorder="1" applyAlignment="1" applyProtection="1">
      <alignment horizontal="left" vertical="center" wrapText="1" indent="1"/>
      <protection locked="0"/>
    </xf>
    <xf numFmtId="0" fontId="25" fillId="9" borderId="63" xfId="0" applyFont="1" applyFill="1" applyBorder="1" applyAlignment="1">
      <alignment horizontal="left" vertical="center" indent="1"/>
    </xf>
    <xf numFmtId="0" fontId="24" fillId="9" borderId="63" xfId="0" applyFont="1" applyFill="1" applyBorder="1" applyAlignment="1" applyProtection="1">
      <alignment horizontal="left" vertical="center" wrapText="1" indent="4"/>
    </xf>
    <xf numFmtId="0" fontId="24" fillId="9" borderId="63" xfId="0" applyFont="1" applyFill="1" applyBorder="1" applyAlignment="1" applyProtection="1">
      <alignment vertical="center" wrapText="1"/>
    </xf>
    <xf numFmtId="167" fontId="26" fillId="9" borderId="9" xfId="68" applyNumberFormat="1" applyFont="1" applyFill="1" applyBorder="1" applyAlignment="1" applyProtection="1">
      <alignment horizontal="left" wrapText="1"/>
    </xf>
    <xf numFmtId="167" fontId="23" fillId="9" borderId="99" xfId="68" applyNumberFormat="1" applyFont="1" applyFill="1" applyBorder="1" applyAlignment="1" applyProtection="1">
      <alignment horizontal="left" wrapText="1"/>
    </xf>
    <xf numFmtId="0" fontId="25" fillId="9" borderId="10" xfId="0" applyFont="1" applyFill="1" applyBorder="1" applyAlignment="1">
      <alignment horizontal="left" vertical="center" wrapText="1"/>
    </xf>
    <xf numFmtId="0" fontId="25" fillId="9" borderId="10" xfId="0" applyFont="1" applyFill="1" applyBorder="1" applyAlignment="1">
      <alignment vertical="center" wrapText="1"/>
    </xf>
    <xf numFmtId="0" fontId="25" fillId="9" borderId="65" xfId="0" applyFont="1" applyFill="1" applyBorder="1" applyAlignment="1">
      <alignment vertical="center" wrapText="1"/>
    </xf>
    <xf numFmtId="0" fontId="25" fillId="9" borderId="99" xfId="0" applyFont="1" applyFill="1" applyBorder="1" applyAlignment="1">
      <alignment vertical="center" wrapText="1"/>
    </xf>
    <xf numFmtId="0" fontId="25" fillId="9" borderId="10" xfId="1" applyFont="1" applyFill="1" applyBorder="1"/>
    <xf numFmtId="0" fontId="25" fillId="9" borderId="99" xfId="1" applyFont="1" applyFill="1" applyBorder="1"/>
    <xf numFmtId="0" fontId="25" fillId="9" borderId="2" xfId="1" applyFont="1" applyFill="1" applyBorder="1"/>
    <xf numFmtId="0" fontId="26" fillId="9" borderId="99" xfId="0" applyFont="1" applyFill="1" applyBorder="1" applyAlignment="1" applyProtection="1">
      <alignment horizontal="left" wrapText="1"/>
    </xf>
    <xf numFmtId="0" fontId="23" fillId="9" borderId="99" xfId="0" applyFont="1" applyFill="1" applyBorder="1" applyAlignment="1" applyProtection="1">
      <alignment horizontal="left" wrapText="1"/>
    </xf>
    <xf numFmtId="0" fontId="26" fillId="9" borderId="99" xfId="0" applyFont="1" applyFill="1" applyBorder="1" applyAlignment="1" applyProtection="1">
      <alignment horizontal="left" vertical="center" wrapText="1"/>
    </xf>
    <xf numFmtId="167" fontId="23" fillId="9" borderId="10" xfId="68" applyNumberFormat="1" applyFont="1" applyFill="1" applyBorder="1" applyAlignment="1" applyProtection="1">
      <alignment horizontal="left" wrapText="1"/>
    </xf>
    <xf numFmtId="167" fontId="26" fillId="9" borderId="54" xfId="68" applyNumberFormat="1" applyFont="1" applyFill="1" applyBorder="1" applyAlignment="1" applyProtection="1">
      <alignment horizontal="center" wrapText="1"/>
    </xf>
    <xf numFmtId="167" fontId="26" fillId="9" borderId="55" xfId="68" applyNumberFormat="1" applyFont="1" applyFill="1" applyBorder="1" applyAlignment="1" applyProtection="1">
      <alignment horizontal="center" wrapText="1"/>
    </xf>
    <xf numFmtId="167" fontId="26" fillId="9" borderId="56" xfId="68" applyNumberFormat="1" applyFont="1" applyFill="1" applyBorder="1" applyAlignment="1" applyProtection="1">
      <alignment horizontal="center" wrapText="1"/>
    </xf>
    <xf numFmtId="167" fontId="23" fillId="9" borderId="64" xfId="68" applyNumberFormat="1" applyFont="1" applyFill="1" applyBorder="1" applyAlignment="1" applyProtection="1">
      <alignment horizontal="left" wrapText="1"/>
    </xf>
    <xf numFmtId="167" fontId="26" fillId="9" borderId="64" xfId="68" applyNumberFormat="1" applyFont="1" applyFill="1" applyBorder="1" applyAlignment="1" applyProtection="1">
      <alignment horizontal="left" wrapText="1"/>
    </xf>
    <xf numFmtId="0" fontId="25" fillId="0" borderId="63" xfId="0" applyFont="1" applyBorder="1" applyAlignment="1" applyProtection="1">
      <alignment vertical="center" wrapText="1"/>
      <protection locked="0"/>
    </xf>
    <xf numFmtId="0" fontId="25" fillId="0" borderId="99" xfId="0" applyFont="1" applyBorder="1" applyAlignment="1" applyProtection="1">
      <alignment vertical="center" wrapText="1"/>
      <protection locked="0"/>
    </xf>
    <xf numFmtId="0" fontId="25" fillId="0" borderId="65" xfId="0" applyFont="1" applyBorder="1" applyAlignment="1" applyProtection="1">
      <alignment vertical="center" wrapText="1"/>
      <protection locked="0"/>
    </xf>
    <xf numFmtId="167" fontId="23" fillId="9" borderId="37" xfId="68" applyNumberFormat="1" applyFont="1" applyFill="1" applyBorder="1" applyAlignment="1" applyProtection="1">
      <alignment horizontal="left" wrapText="1"/>
    </xf>
    <xf numFmtId="167" fontId="26" fillId="9" borderId="69" xfId="68" applyNumberFormat="1" applyFont="1" applyFill="1" applyBorder="1" applyAlignment="1" applyProtection="1">
      <alignment horizontal="center" wrapText="1"/>
    </xf>
    <xf numFmtId="167" fontId="26" fillId="9" borderId="70" xfId="68" applyNumberFormat="1" applyFont="1" applyFill="1" applyBorder="1" applyAlignment="1" applyProtection="1">
      <alignment horizontal="center" wrapText="1"/>
    </xf>
    <xf numFmtId="167" fontId="23" fillId="9" borderId="58" xfId="68" applyNumberFormat="1" applyFont="1" applyFill="1" applyBorder="1" applyAlignment="1" applyProtection="1">
      <alignment horizontal="left" wrapText="1"/>
    </xf>
    <xf numFmtId="38" fontId="24" fillId="0" borderId="3" xfId="0" applyNumberFormat="1" applyFont="1" applyBorder="1" applyAlignment="1" applyProtection="1">
      <alignment horizontal="center"/>
      <protection locked="0"/>
    </xf>
    <xf numFmtId="38" fontId="25" fillId="0" borderId="3" xfId="0" applyNumberFormat="1" applyFont="1" applyBorder="1" applyAlignment="1" applyProtection="1">
      <alignment horizontal="center"/>
      <protection locked="0"/>
    </xf>
    <xf numFmtId="38" fontId="25" fillId="0" borderId="37" xfId="1" applyNumberFormat="1" applyFont="1" applyBorder="1" applyProtection="1">
      <protection locked="0"/>
    </xf>
    <xf numFmtId="38" fontId="25" fillId="8" borderId="37" xfId="1" applyNumberFormat="1" applyFont="1" applyFill="1" applyBorder="1"/>
    <xf numFmtId="38" fontId="25" fillId="8" borderId="58" xfId="1" applyNumberFormat="1" applyFont="1" applyFill="1" applyBorder="1"/>
    <xf numFmtId="38" fontId="23" fillId="9" borderId="37" xfId="68" applyNumberFormat="1" applyFont="1" applyFill="1" applyBorder="1" applyAlignment="1" applyProtection="1">
      <alignment horizontal="left" wrapText="1"/>
    </xf>
    <xf numFmtId="38" fontId="25" fillId="9" borderId="37" xfId="0" applyNumberFormat="1" applyFont="1" applyFill="1" applyBorder="1" applyAlignment="1">
      <alignment vertical="center" wrapText="1"/>
    </xf>
    <xf numFmtId="38" fontId="26" fillId="8" borderId="37" xfId="68" applyNumberFormat="1" applyFont="1" applyFill="1" applyBorder="1" applyProtection="1"/>
    <xf numFmtId="38" fontId="25" fillId="9" borderId="37" xfId="0" applyNumberFormat="1" applyFont="1" applyFill="1" applyBorder="1"/>
    <xf numFmtId="38" fontId="26" fillId="9" borderId="37" xfId="68" applyNumberFormat="1" applyFont="1" applyFill="1" applyBorder="1" applyProtection="1"/>
    <xf numFmtId="38" fontId="26" fillId="8" borderId="86" xfId="68" applyNumberFormat="1" applyFont="1" applyFill="1" applyBorder="1" applyProtection="1"/>
    <xf numFmtId="38" fontId="25" fillId="9" borderId="37" xfId="0" applyNumberFormat="1" applyFont="1" applyFill="1" applyBorder="1" applyAlignment="1" applyProtection="1">
      <alignment vertical="center" wrapText="1"/>
    </xf>
    <xf numFmtId="38" fontId="25" fillId="9" borderId="37" xfId="0" applyNumberFormat="1" applyFont="1" applyFill="1" applyBorder="1" applyProtection="1"/>
    <xf numFmtId="0" fontId="23" fillId="9" borderId="0" xfId="0" applyFont="1" applyFill="1" applyBorder="1" applyAlignment="1" applyProtection="1">
      <alignment horizontal="left" wrapText="1"/>
    </xf>
    <xf numFmtId="0" fontId="26" fillId="9" borderId="3" xfId="0" applyFont="1" applyFill="1" applyBorder="1" applyAlignment="1" applyProtection="1">
      <alignment horizontal="center" vertical="center" wrapText="1"/>
    </xf>
    <xf numFmtId="38" fontId="25" fillId="0" borderId="3" xfId="68" applyNumberFormat="1" applyFont="1" applyFill="1" applyBorder="1" applyProtection="1">
      <protection locked="0"/>
    </xf>
    <xf numFmtId="0" fontId="23" fillId="0" borderId="3" xfId="0" applyFont="1" applyFill="1" applyBorder="1" applyAlignment="1" applyProtection="1">
      <alignment horizontal="left" wrapText="1" indent="2"/>
      <protection locked="0"/>
    </xf>
    <xf numFmtId="0" fontId="25" fillId="0" borderId="3" xfId="0" applyFont="1" applyBorder="1" applyAlignment="1" applyProtection="1">
      <alignment wrapText="1"/>
      <protection locked="0"/>
    </xf>
    <xf numFmtId="0" fontId="24" fillId="0" borderId="3" xfId="0" applyFont="1" applyBorder="1" applyAlignment="1" applyProtection="1">
      <alignment wrapText="1"/>
      <protection locked="0"/>
    </xf>
    <xf numFmtId="38" fontId="24" fillId="9" borderId="57" xfId="68" applyNumberFormat="1" applyFont="1" applyFill="1" applyBorder="1" applyAlignment="1" applyProtection="1">
      <alignment horizontal="right" vertical="center" wrapText="1"/>
    </xf>
    <xf numFmtId="38" fontId="24" fillId="9" borderId="3" xfId="68" applyNumberFormat="1" applyFont="1" applyFill="1" applyBorder="1" applyAlignment="1" applyProtection="1">
      <alignment horizontal="right" vertical="center" wrapText="1"/>
    </xf>
    <xf numFmtId="38" fontId="24" fillId="9" borderId="58" xfId="68" applyNumberFormat="1" applyFont="1" applyFill="1" applyBorder="1" applyAlignment="1" applyProtection="1">
      <alignment horizontal="right" vertical="center" wrapText="1"/>
    </xf>
    <xf numFmtId="38" fontId="25" fillId="9" borderId="57" xfId="68" applyNumberFormat="1" applyFont="1" applyFill="1" applyBorder="1" applyAlignment="1" applyProtection="1">
      <alignment horizontal="right" vertical="center" wrapText="1"/>
    </xf>
    <xf numFmtId="38" fontId="25" fillId="9" borderId="3" xfId="68" applyNumberFormat="1" applyFont="1" applyFill="1" applyBorder="1" applyAlignment="1" applyProtection="1">
      <alignment horizontal="right" vertical="center" wrapText="1"/>
    </xf>
    <xf numFmtId="38" fontId="25" fillId="9" borderId="58" xfId="68" applyNumberFormat="1" applyFont="1" applyFill="1" applyBorder="1" applyAlignment="1" applyProtection="1">
      <alignment horizontal="right" vertical="center" wrapText="1"/>
    </xf>
    <xf numFmtId="38" fontId="23" fillId="8" borderId="57" xfId="68" applyNumberFormat="1" applyFont="1" applyFill="1" applyBorder="1" applyAlignment="1" applyProtection="1">
      <alignment horizontal="right"/>
    </xf>
    <xf numFmtId="38" fontId="23" fillId="8" borderId="3" xfId="68" applyNumberFormat="1" applyFont="1" applyFill="1" applyBorder="1" applyAlignment="1" applyProtection="1">
      <alignment horizontal="right"/>
    </xf>
    <xf numFmtId="38" fontId="23" fillId="8" borderId="58" xfId="68" applyNumberFormat="1" applyFont="1" applyFill="1" applyBorder="1" applyAlignment="1" applyProtection="1">
      <alignment horizontal="right"/>
    </xf>
    <xf numFmtId="38" fontId="25" fillId="0" borderId="57" xfId="68" applyNumberFormat="1" applyFont="1" applyBorder="1" applyAlignment="1" applyProtection="1">
      <alignment horizontal="right" vertical="center" wrapText="1"/>
      <protection locked="0"/>
    </xf>
    <xf numFmtId="38" fontId="25" fillId="0" borderId="3" xfId="68" applyNumberFormat="1" applyFont="1" applyBorder="1" applyAlignment="1" applyProtection="1">
      <alignment horizontal="right" vertical="center" wrapText="1"/>
      <protection locked="0"/>
    </xf>
    <xf numFmtId="38" fontId="25" fillId="0" borderId="58" xfId="68" applyNumberFormat="1" applyFont="1" applyBorder="1" applyAlignment="1" applyProtection="1">
      <alignment horizontal="right" vertical="center" wrapText="1"/>
      <protection locked="0"/>
    </xf>
    <xf numFmtId="38" fontId="26" fillId="8" borderId="61" xfId="68" applyNumberFormat="1" applyFont="1" applyFill="1" applyBorder="1" applyAlignment="1" applyProtection="1">
      <alignment horizontal="right"/>
    </xf>
    <xf numFmtId="0" fontId="26" fillId="9" borderId="62" xfId="0" applyFont="1" applyFill="1" applyBorder="1" applyAlignment="1" applyProtection="1">
      <alignment horizontal="left" wrapText="1"/>
    </xf>
    <xf numFmtId="0" fontId="26" fillId="9" borderId="63" xfId="0" applyFont="1" applyFill="1" applyBorder="1" applyAlignment="1" applyProtection="1">
      <alignment horizontal="left" wrapText="1"/>
    </xf>
    <xf numFmtId="0" fontId="23" fillId="9" borderId="63" xfId="0" applyFont="1" applyFill="1" applyBorder="1" applyAlignment="1" applyProtection="1">
      <alignment horizontal="left" wrapText="1"/>
    </xf>
    <xf numFmtId="0" fontId="23" fillId="9" borderId="63" xfId="0" applyFont="1" applyFill="1" applyBorder="1" applyAlignment="1" applyProtection="1">
      <alignment horizontal="left" wrapText="1" indent="1"/>
    </xf>
    <xf numFmtId="0" fontId="23" fillId="9" borderId="63" xfId="0" applyFont="1" applyFill="1" applyBorder="1" applyAlignment="1" applyProtection="1">
      <alignment horizontal="left" wrapText="1" indent="3"/>
    </xf>
    <xf numFmtId="0" fontId="23" fillId="7" borderId="63" xfId="0" applyFont="1" applyFill="1" applyBorder="1" applyAlignment="1" applyProtection="1">
      <alignment horizontal="left" wrapText="1" indent="3"/>
      <protection locked="0"/>
    </xf>
    <xf numFmtId="0" fontId="23" fillId="0" borderId="63" xfId="0" applyFont="1" applyFill="1" applyBorder="1" applyAlignment="1" applyProtection="1">
      <alignment horizontal="left" wrapText="1" indent="3"/>
      <protection locked="0"/>
    </xf>
    <xf numFmtId="0" fontId="23" fillId="0" borderId="63" xfId="1" applyFont="1" applyBorder="1" applyAlignment="1" applyProtection="1">
      <alignment horizontal="left" indent="3"/>
      <protection locked="0"/>
    </xf>
    <xf numFmtId="0" fontId="23" fillId="9" borderId="63" xfId="1" applyFont="1" applyFill="1" applyBorder="1" applyAlignment="1">
      <alignment horizontal="left" indent="3"/>
    </xf>
    <xf numFmtId="38" fontId="24" fillId="0" borderId="66" xfId="68" applyNumberFormat="1" applyFont="1" applyBorder="1" applyAlignment="1" applyProtection="1">
      <alignment horizontal="right" vertical="center" wrapText="1"/>
      <protection locked="0"/>
    </xf>
    <xf numFmtId="38" fontId="24" fillId="0" borderId="5" xfId="68" applyNumberFormat="1" applyFont="1" applyBorder="1" applyAlignment="1" applyProtection="1">
      <alignment horizontal="right" vertical="center" wrapText="1"/>
      <protection locked="0"/>
    </xf>
    <xf numFmtId="38" fontId="24" fillId="0" borderId="67" xfId="68" applyNumberFormat="1" applyFont="1" applyBorder="1" applyAlignment="1" applyProtection="1">
      <alignment horizontal="right" vertical="center" wrapText="1"/>
      <protection locked="0"/>
    </xf>
    <xf numFmtId="38" fontId="23" fillId="0" borderId="3" xfId="68" applyNumberFormat="1" applyFont="1" applyFill="1" applyBorder="1" applyProtection="1">
      <protection locked="0"/>
    </xf>
    <xf numFmtId="0" fontId="24" fillId="9" borderId="0" xfId="0" applyFont="1" applyFill="1" applyBorder="1"/>
    <xf numFmtId="0" fontId="25" fillId="9" borderId="0" xfId="0" applyFont="1" applyFill="1" applyBorder="1" applyAlignment="1">
      <alignment wrapText="1"/>
    </xf>
    <xf numFmtId="167" fontId="25" fillId="9" borderId="0" xfId="68" applyNumberFormat="1" applyFont="1" applyFill="1" applyBorder="1" applyProtection="1">
      <protection locked="0"/>
    </xf>
    <xf numFmtId="167" fontId="26" fillId="9" borderId="0" xfId="68" applyNumberFormat="1" applyFont="1" applyFill="1" applyBorder="1" applyProtection="1"/>
    <xf numFmtId="0" fontId="5" fillId="0" borderId="0" xfId="74" applyFill="1"/>
    <xf numFmtId="0" fontId="25" fillId="0" borderId="3" xfId="0" applyFont="1" applyFill="1" applyBorder="1" applyAlignment="1" applyProtection="1">
      <alignment horizontal="left"/>
      <protection locked="0"/>
    </xf>
    <xf numFmtId="0" fontId="25" fillId="0" borderId="3" xfId="0" applyFont="1" applyFill="1" applyBorder="1" applyAlignment="1" applyProtection="1">
      <alignment horizontal="left" wrapText="1"/>
      <protection locked="0"/>
    </xf>
    <xf numFmtId="38" fontId="26" fillId="9" borderId="0" xfId="68" applyNumberFormat="1" applyFont="1" applyFill="1" applyBorder="1" applyProtection="1"/>
    <xf numFmtId="38" fontId="25" fillId="0" borderId="3" xfId="0" applyNumberFormat="1" applyFont="1" applyBorder="1" applyAlignment="1" applyProtection="1">
      <alignment horizontal="center" vertical="center" wrapText="1"/>
      <protection locked="0"/>
    </xf>
    <xf numFmtId="0" fontId="60" fillId="9" borderId="0" xfId="0" applyFont="1" applyFill="1" applyBorder="1" applyProtection="1"/>
    <xf numFmtId="0" fontId="21" fillId="9" borderId="0" xfId="0" applyFont="1" applyFill="1" applyProtection="1"/>
    <xf numFmtId="0" fontId="88" fillId="9" borderId="0" xfId="21176" applyFont="1" applyFill="1" applyAlignment="1" applyProtection="1">
      <alignment horizontal="center" vertical="top"/>
    </xf>
    <xf numFmtId="0" fontId="5" fillId="9" borderId="0" xfId="74" applyFill="1" applyProtection="1"/>
    <xf numFmtId="0" fontId="5" fillId="0" borderId="0" xfId="74" applyProtection="1"/>
    <xf numFmtId="0" fontId="58" fillId="9" borderId="0" xfId="0" applyFont="1" applyFill="1" applyBorder="1" applyProtection="1"/>
    <xf numFmtId="0" fontId="58" fillId="9" borderId="0" xfId="0" applyFont="1" applyFill="1" applyProtection="1"/>
    <xf numFmtId="0" fontId="24" fillId="9" borderId="0" xfId="0" applyFont="1" applyFill="1" applyProtection="1"/>
    <xf numFmtId="0" fontId="59" fillId="9" borderId="0" xfId="0" applyFont="1" applyFill="1" applyAlignment="1" applyProtection="1">
      <alignment horizontal="left"/>
    </xf>
    <xf numFmtId="0" fontId="24" fillId="9" borderId="13" xfId="0" applyFont="1" applyFill="1" applyBorder="1" applyAlignment="1" applyProtection="1">
      <alignment vertical="center" wrapText="1"/>
    </xf>
    <xf numFmtId="0" fontId="24" fillId="9" borderId="0" xfId="0" applyFont="1" applyFill="1" applyBorder="1" applyAlignment="1" applyProtection="1">
      <alignment vertical="center" wrapText="1"/>
    </xf>
    <xf numFmtId="0" fontId="89" fillId="9" borderId="0" xfId="0" applyFont="1" applyFill="1" applyBorder="1" applyAlignment="1" applyProtection="1">
      <alignment vertical="center" wrapText="1"/>
    </xf>
    <xf numFmtId="0" fontId="25" fillId="9" borderId="3" xfId="0" applyFont="1" applyFill="1" applyBorder="1" applyAlignment="1" applyProtection="1">
      <alignment horizontal="left" vertical="center" wrapText="1"/>
    </xf>
    <xf numFmtId="0" fontId="25" fillId="9" borderId="3" xfId="0" applyFont="1" applyFill="1" applyBorder="1" applyAlignment="1" applyProtection="1">
      <alignment horizontal="left" vertical="center" wrapText="1" indent="1"/>
    </xf>
    <xf numFmtId="0" fontId="24" fillId="9" borderId="3" xfId="0" applyFont="1" applyFill="1" applyBorder="1" applyAlignment="1" applyProtection="1">
      <alignment horizontal="left" vertical="center" wrapText="1"/>
    </xf>
    <xf numFmtId="38" fontId="24" fillId="8" borderId="3" xfId="0" applyNumberFormat="1" applyFont="1" applyFill="1" applyBorder="1" applyAlignment="1" applyProtection="1">
      <alignment horizontal="center" vertical="center" wrapText="1"/>
    </xf>
    <xf numFmtId="0" fontId="25" fillId="9" borderId="0" xfId="0" applyFont="1" applyFill="1" applyBorder="1" applyAlignment="1" applyProtection="1">
      <alignment horizontal="left" vertical="center" wrapText="1"/>
    </xf>
    <xf numFmtId="0" fontId="25" fillId="9" borderId="0" xfId="0" applyFont="1" applyFill="1" applyBorder="1" applyAlignment="1" applyProtection="1">
      <alignment horizontal="center" vertical="center" wrapText="1"/>
    </xf>
    <xf numFmtId="0" fontId="25" fillId="9" borderId="3" xfId="0" applyFont="1" applyFill="1" applyBorder="1" applyAlignment="1" applyProtection="1">
      <alignment vertical="center" wrapText="1"/>
    </xf>
    <xf numFmtId="0" fontId="25" fillId="9" borderId="3" xfId="0" applyFont="1" applyFill="1" applyBorder="1" applyAlignment="1" applyProtection="1">
      <alignment horizontal="left" vertical="center" wrapText="1" indent="2"/>
    </xf>
    <xf numFmtId="0" fontId="24" fillId="9" borderId="3" xfId="0" applyFont="1" applyFill="1" applyBorder="1" applyAlignment="1" applyProtection="1">
      <alignment vertical="center" wrapText="1"/>
    </xf>
    <xf numFmtId="0" fontId="24" fillId="9" borderId="97" xfId="0" applyFont="1" applyFill="1" applyBorder="1" applyAlignment="1" applyProtection="1">
      <alignment vertical="center" wrapText="1"/>
    </xf>
    <xf numFmtId="0" fontId="24" fillId="9" borderId="5" xfId="0" applyFont="1" applyFill="1" applyBorder="1" applyAlignment="1" applyProtection="1">
      <alignment vertical="center" wrapText="1"/>
    </xf>
    <xf numFmtId="0" fontId="0" fillId="0" borderId="0" xfId="0" applyProtection="1"/>
    <xf numFmtId="0" fontId="24" fillId="9" borderId="3" xfId="0" applyFont="1" applyFill="1" applyBorder="1" applyAlignment="1" applyProtection="1">
      <alignment horizontal="left" vertical="center" wrapText="1"/>
    </xf>
    <xf numFmtId="15" fontId="20" fillId="9" borderId="0" xfId="7337" applyNumberFormat="1" applyFont="1" applyFill="1" applyAlignment="1" applyProtection="1">
      <alignment horizontal="left"/>
    </xf>
    <xf numFmtId="15" fontId="20" fillId="9" borderId="0" xfId="7337" applyNumberFormat="1" applyFont="1" applyFill="1" applyBorder="1" applyAlignment="1" applyProtection="1">
      <alignment horizontal="center"/>
    </xf>
    <xf numFmtId="15" fontId="20" fillId="9" borderId="0" xfId="7337" applyNumberFormat="1" applyFont="1" applyFill="1" applyBorder="1" applyAlignment="1" applyProtection="1">
      <alignment horizontal="centerContinuous"/>
    </xf>
    <xf numFmtId="15" fontId="58" fillId="9" borderId="0" xfId="0" applyNumberFormat="1" applyFont="1" applyFill="1" applyBorder="1" applyAlignment="1">
      <alignment horizontal="center"/>
    </xf>
    <xf numFmtId="15" fontId="58" fillId="9" borderId="0" xfId="1" applyNumberFormat="1" applyFont="1" applyFill="1" applyBorder="1" applyAlignment="1">
      <alignment horizontal="center"/>
    </xf>
    <xf numFmtId="15" fontId="58" fillId="9" borderId="0" xfId="0" applyNumberFormat="1" applyFont="1" applyFill="1" applyBorder="1" applyAlignment="1" applyProtection="1">
      <alignment horizontal="center"/>
    </xf>
    <xf numFmtId="0" fontId="25" fillId="9" borderId="0" xfId="1" applyFont="1" applyFill="1" applyAlignment="1"/>
    <xf numFmtId="0" fontId="25" fillId="0" borderId="3" xfId="0" applyFont="1" applyBorder="1" applyAlignment="1" applyProtection="1">
      <alignment horizontal="left" vertical="center" wrapText="1"/>
      <protection locked="0"/>
    </xf>
    <xf numFmtId="0" fontId="25" fillId="0" borderId="58" xfId="0" applyFont="1" applyBorder="1" applyAlignment="1" applyProtection="1">
      <alignment horizontal="left" vertical="center" wrapText="1"/>
      <protection locked="0"/>
    </xf>
    <xf numFmtId="38" fontId="26" fillId="8" borderId="59" xfId="68" applyNumberFormat="1" applyFont="1" applyFill="1" applyBorder="1" applyAlignment="1" applyProtection="1">
      <alignment horizontal="right" vertical="center"/>
    </xf>
    <xf numFmtId="0" fontId="6" fillId="9" borderId="0" xfId="74" applyFont="1" applyFill="1" applyProtection="1"/>
    <xf numFmtId="0" fontId="24" fillId="9" borderId="5" xfId="0" applyFont="1" applyFill="1" applyBorder="1" applyAlignment="1" applyProtection="1">
      <alignment horizontal="left" vertical="center" wrapText="1"/>
    </xf>
    <xf numFmtId="167" fontId="26" fillId="9" borderId="84" xfId="68" applyNumberFormat="1" applyFont="1" applyFill="1" applyBorder="1" applyAlignment="1" applyProtection="1">
      <alignment horizontal="center" wrapText="1"/>
    </xf>
    <xf numFmtId="38" fontId="26" fillId="8" borderId="80" xfId="68" applyNumberFormat="1" applyFont="1" applyFill="1" applyBorder="1" applyProtection="1"/>
    <xf numFmtId="0" fontId="21" fillId="9" borderId="0" xfId="1" applyFont="1" applyFill="1" applyAlignment="1">
      <alignment horizontal="right"/>
    </xf>
    <xf numFmtId="0" fontId="58" fillId="9" borderId="0" xfId="1" applyFont="1" applyFill="1" applyBorder="1" applyAlignment="1">
      <alignment horizontal="right"/>
    </xf>
    <xf numFmtId="0" fontId="58" fillId="9" borderId="0" xfId="1" applyFont="1" applyFill="1" applyAlignment="1">
      <alignment horizontal="right"/>
    </xf>
    <xf numFmtId="0" fontId="24" fillId="9" borderId="0" xfId="1" applyFont="1" applyFill="1" applyAlignment="1">
      <alignment horizontal="right"/>
    </xf>
    <xf numFmtId="0" fontId="25" fillId="9" borderId="0" xfId="1" applyFont="1" applyFill="1" applyAlignment="1">
      <alignment horizontal="right"/>
    </xf>
    <xf numFmtId="38" fontId="25" fillId="9" borderId="57" xfId="0" applyNumberFormat="1" applyFont="1" applyFill="1" applyBorder="1" applyAlignment="1">
      <alignment horizontal="right" vertical="center" wrapText="1"/>
    </xf>
    <xf numFmtId="38" fontId="25" fillId="0" borderId="57" xfId="68" applyNumberFormat="1" applyFont="1" applyBorder="1" applyAlignment="1" applyProtection="1">
      <alignment horizontal="right"/>
      <protection locked="0"/>
    </xf>
    <xf numFmtId="38" fontId="25" fillId="9" borderId="57" xfId="0" applyNumberFormat="1" applyFont="1" applyFill="1" applyBorder="1" applyAlignment="1">
      <alignment horizontal="right"/>
    </xf>
    <xf numFmtId="0" fontId="5" fillId="0" borderId="0" xfId="74" applyAlignment="1">
      <alignment horizontal="right"/>
    </xf>
    <xf numFmtId="0" fontId="26" fillId="9" borderId="10" xfId="0" applyFont="1" applyFill="1" applyBorder="1" applyAlignment="1" applyProtection="1">
      <alignment horizontal="left" vertical="center" wrapText="1"/>
    </xf>
    <xf numFmtId="0" fontId="26" fillId="9" borderId="106" xfId="0" applyFont="1" applyFill="1" applyBorder="1" applyAlignment="1" applyProtection="1">
      <alignment horizontal="left" wrapText="1"/>
    </xf>
    <xf numFmtId="0" fontId="26" fillId="9" borderId="107" xfId="0" applyFont="1" applyFill="1" applyBorder="1" applyAlignment="1" applyProtection="1">
      <alignment horizontal="left" wrapText="1"/>
    </xf>
    <xf numFmtId="0" fontId="26" fillId="9" borderId="37" xfId="0" applyFont="1" applyFill="1" applyBorder="1" applyAlignment="1" applyProtection="1">
      <alignment horizontal="left" wrapText="1"/>
    </xf>
    <xf numFmtId="0" fontId="26" fillId="9" borderId="58" xfId="0" applyFont="1" applyFill="1" applyBorder="1" applyAlignment="1" applyProtection="1">
      <alignment horizontal="left" wrapText="1"/>
    </xf>
    <xf numFmtId="38" fontId="25" fillId="9" borderId="37" xfId="0" applyNumberFormat="1" applyFont="1" applyFill="1" applyBorder="1" applyAlignment="1" applyProtection="1">
      <alignment horizontal="right"/>
    </xf>
    <xf numFmtId="175" fontId="25" fillId="9" borderId="37" xfId="21175" applyNumberFormat="1" applyFont="1" applyFill="1" applyBorder="1" applyAlignment="1" applyProtection="1">
      <alignment horizontal="right"/>
    </xf>
    <xf numFmtId="0" fontId="23" fillId="8" borderId="79" xfId="0" applyFont="1" applyFill="1" applyBorder="1" applyAlignment="1" applyProtection="1">
      <alignment horizontal="left" wrapText="1" indent="1"/>
    </xf>
    <xf numFmtId="38" fontId="25" fillId="7" borderId="37" xfId="0" applyNumberFormat="1" applyFont="1" applyFill="1" applyBorder="1" applyAlignment="1" applyProtection="1">
      <alignment horizontal="right" vertical="center" wrapText="1"/>
      <protection locked="0"/>
    </xf>
    <xf numFmtId="175" fontId="23" fillId="8" borderId="37" xfId="21175" applyNumberFormat="1" applyFont="1" applyFill="1" applyBorder="1" applyAlignment="1" applyProtection="1">
      <alignment horizontal="right"/>
    </xf>
    <xf numFmtId="38" fontId="26" fillId="8" borderId="37" xfId="68" applyNumberFormat="1" applyFont="1" applyFill="1" applyBorder="1" applyAlignment="1" applyProtection="1">
      <alignment horizontal="right"/>
    </xf>
    <xf numFmtId="175" fontId="26" fillId="8" borderId="37" xfId="21175" applyNumberFormat="1" applyFont="1" applyFill="1" applyBorder="1" applyAlignment="1" applyProtection="1">
      <alignment horizontal="right"/>
    </xf>
    <xf numFmtId="38" fontId="26" fillId="9" borderId="37" xfId="68" applyNumberFormat="1" applyFont="1" applyFill="1" applyBorder="1" applyAlignment="1" applyProtection="1">
      <alignment horizontal="right"/>
    </xf>
    <xf numFmtId="175" fontId="26" fillId="9" borderId="37" xfId="21175" applyNumberFormat="1" applyFont="1" applyFill="1" applyBorder="1" applyAlignment="1" applyProtection="1">
      <alignment horizontal="right"/>
    </xf>
    <xf numFmtId="0" fontId="26" fillId="9" borderId="107" xfId="0" applyFont="1" applyFill="1" applyBorder="1" applyAlignment="1" applyProtection="1">
      <alignment horizontal="left" wrapText="1" indent="1"/>
    </xf>
    <xf numFmtId="0" fontId="26" fillId="9" borderId="107" xfId="0" applyFont="1" applyFill="1" applyBorder="1" applyAlignment="1" applyProtection="1">
      <alignment horizontal="left" vertical="center" wrapText="1"/>
    </xf>
    <xf numFmtId="0" fontId="23" fillId="9" borderId="37" xfId="0" applyFont="1" applyFill="1" applyBorder="1" applyAlignment="1" applyProtection="1">
      <alignment horizontal="left" wrapText="1"/>
    </xf>
    <xf numFmtId="0" fontId="5" fillId="9" borderId="13" xfId="74" applyFill="1" applyBorder="1"/>
    <xf numFmtId="38" fontId="23" fillId="8" borderId="37" xfId="68" applyNumberFormat="1" applyFont="1" applyFill="1" applyBorder="1" applyProtection="1"/>
    <xf numFmtId="175" fontId="25" fillId="8" borderId="60" xfId="21175" applyNumberFormat="1" applyFont="1" applyFill="1" applyBorder="1"/>
    <xf numFmtId="38" fontId="26" fillId="8" borderId="14" xfId="68" applyNumberFormat="1" applyFont="1" applyFill="1" applyBorder="1" applyAlignment="1" applyProtection="1">
      <alignment horizontal="right"/>
    </xf>
    <xf numFmtId="0" fontId="18" fillId="9" borderId="112" xfId="0" applyFont="1" applyFill="1" applyBorder="1" applyAlignment="1" applyProtection="1">
      <alignment horizontal="left" vertical="center" wrapText="1"/>
    </xf>
    <xf numFmtId="0" fontId="18" fillId="9" borderId="111" xfId="0" applyFont="1" applyFill="1" applyBorder="1" applyAlignment="1" applyProtection="1">
      <alignment horizontal="left" vertical="center" wrapText="1"/>
    </xf>
    <xf numFmtId="0" fontId="18" fillId="9" borderId="110" xfId="0" applyFont="1" applyFill="1" applyBorder="1" applyAlignment="1" applyProtection="1">
      <alignment horizontal="left" vertical="center" wrapText="1"/>
    </xf>
    <xf numFmtId="38" fontId="23" fillId="8" borderId="37" xfId="68" applyNumberFormat="1" applyFont="1" applyFill="1" applyBorder="1" applyAlignment="1" applyProtection="1">
      <alignment horizontal="right"/>
    </xf>
    <xf numFmtId="9" fontId="23" fillId="8" borderId="37" xfId="21175" applyFont="1" applyFill="1" applyBorder="1" applyAlignment="1" applyProtection="1">
      <alignment horizontal="right"/>
    </xf>
    <xf numFmtId="38" fontId="23" fillId="7" borderId="37" xfId="68" applyNumberFormat="1" applyFont="1" applyFill="1" applyBorder="1" applyAlignment="1" applyProtection="1">
      <alignment horizontal="right"/>
      <protection locked="0"/>
    </xf>
    <xf numFmtId="38" fontId="23" fillId="9" borderId="37" xfId="68" applyNumberFormat="1" applyFont="1" applyFill="1" applyBorder="1" applyAlignment="1" applyProtection="1">
      <alignment horizontal="right"/>
    </xf>
    <xf numFmtId="38" fontId="23" fillId="9" borderId="37" xfId="68" applyNumberFormat="1" applyFont="1" applyFill="1" applyBorder="1" applyAlignment="1" applyProtection="1">
      <alignment horizontal="right"/>
      <protection locked="0"/>
    </xf>
    <xf numFmtId="175" fontId="23" fillId="9" borderId="37" xfId="21175" applyNumberFormat="1" applyFont="1" applyFill="1" applyBorder="1" applyAlignment="1" applyProtection="1">
      <alignment horizontal="right"/>
    </xf>
    <xf numFmtId="175" fontId="23" fillId="9" borderId="58" xfId="21175" applyNumberFormat="1" applyFont="1" applyFill="1" applyBorder="1" applyAlignment="1" applyProtection="1">
      <alignment horizontal="right"/>
    </xf>
    <xf numFmtId="175" fontId="23" fillId="8" borderId="109" xfId="21175" applyNumberFormat="1" applyFont="1" applyFill="1" applyBorder="1" applyAlignment="1" applyProtection="1">
      <alignment horizontal="right"/>
    </xf>
    <xf numFmtId="175" fontId="23" fillId="9" borderId="109" xfId="21175" applyNumberFormat="1" applyFont="1" applyFill="1" applyBorder="1" applyAlignment="1" applyProtection="1">
      <alignment horizontal="right"/>
    </xf>
    <xf numFmtId="38" fontId="23" fillId="8" borderId="108" xfId="68" applyNumberFormat="1" applyFont="1" applyFill="1" applyBorder="1" applyProtection="1"/>
    <xf numFmtId="175" fontId="26" fillId="8" borderId="86" xfId="21175" applyNumberFormat="1" applyFont="1" applyFill="1" applyBorder="1" applyAlignment="1" applyProtection="1">
      <alignment horizontal="right"/>
    </xf>
    <xf numFmtId="38" fontId="26" fillId="8" borderId="86" xfId="68" applyNumberFormat="1" applyFont="1" applyFill="1" applyBorder="1" applyAlignment="1" applyProtection="1">
      <alignment horizontal="right"/>
    </xf>
    <xf numFmtId="38" fontId="26" fillId="8" borderId="15" xfId="68" applyNumberFormat="1" applyFont="1" applyFill="1" applyBorder="1" applyAlignment="1" applyProtection="1">
      <alignment horizontal="right"/>
    </xf>
    <xf numFmtId="9" fontId="23" fillId="8" borderId="109" xfId="21175" applyFont="1" applyFill="1" applyBorder="1" applyAlignment="1" applyProtection="1">
      <alignment horizontal="right"/>
    </xf>
    <xf numFmtId="9" fontId="23" fillId="9" borderId="109" xfId="21175" applyFont="1" applyFill="1" applyBorder="1" applyAlignment="1" applyProtection="1">
      <alignment horizontal="right"/>
    </xf>
    <xf numFmtId="9" fontId="26" fillId="8" borderId="86" xfId="21175" applyFont="1" applyFill="1" applyBorder="1" applyAlignment="1" applyProtection="1">
      <alignment horizontal="right"/>
    </xf>
    <xf numFmtId="0" fontId="26" fillId="9" borderId="58" xfId="0" applyFont="1" applyFill="1" applyBorder="1" applyAlignment="1" applyProtection="1">
      <alignment horizontal="left" vertical="center" wrapText="1"/>
    </xf>
    <xf numFmtId="0" fontId="26" fillId="9" borderId="9" xfId="0" applyFont="1" applyFill="1" applyBorder="1" applyAlignment="1" applyProtection="1">
      <alignment horizontal="left" vertical="center" wrapText="1"/>
    </xf>
    <xf numFmtId="38" fontId="25" fillId="8" borderId="37" xfId="68" applyNumberFormat="1" applyFont="1" applyFill="1" applyBorder="1" applyAlignment="1" applyProtection="1">
      <alignment vertical="center" wrapText="1"/>
    </xf>
    <xf numFmtId="38" fontId="24" fillId="9" borderId="37" xfId="0" applyNumberFormat="1" applyFont="1" applyFill="1" applyBorder="1" applyAlignment="1" applyProtection="1">
      <alignment horizontal="center" vertical="center" wrapText="1"/>
    </xf>
    <xf numFmtId="0" fontId="24" fillId="9" borderId="73" xfId="0" applyFont="1" applyFill="1" applyBorder="1" applyAlignment="1">
      <alignment horizontal="center" vertical="center" wrapText="1"/>
    </xf>
    <xf numFmtId="38" fontId="25" fillId="0" borderId="115" xfId="68" applyNumberFormat="1" applyFont="1" applyBorder="1" applyAlignment="1" applyProtection="1">
      <alignment vertical="center" wrapText="1"/>
      <protection locked="0"/>
    </xf>
    <xf numFmtId="38" fontId="26" fillId="8" borderId="115" xfId="68" applyNumberFormat="1" applyFont="1" applyFill="1" applyBorder="1" applyProtection="1"/>
    <xf numFmtId="38" fontId="26" fillId="9" borderId="115" xfId="68" applyNumberFormat="1" applyFont="1" applyFill="1" applyBorder="1" applyProtection="1"/>
    <xf numFmtId="38" fontId="24" fillId="9" borderId="115" xfId="0" applyNumberFormat="1" applyFont="1" applyFill="1" applyBorder="1" applyAlignment="1">
      <alignment horizontal="center" vertical="center" wrapText="1"/>
    </xf>
    <xf numFmtId="38" fontId="26" fillId="9" borderId="116" xfId="68" applyNumberFormat="1" applyFont="1" applyFill="1" applyBorder="1" applyProtection="1"/>
    <xf numFmtId="0" fontId="24" fillId="9" borderId="117" xfId="0" applyFont="1" applyFill="1" applyBorder="1" applyAlignment="1">
      <alignment horizontal="center" vertical="center" wrapText="1"/>
    </xf>
    <xf numFmtId="0" fontId="24" fillId="9" borderId="118" xfId="0" applyFont="1" applyFill="1" applyBorder="1" applyAlignment="1">
      <alignment horizontal="center" vertical="center" wrapText="1"/>
    </xf>
    <xf numFmtId="0" fontId="24" fillId="9" borderId="119" xfId="0" applyFont="1" applyFill="1" applyBorder="1" applyAlignment="1">
      <alignment horizontal="center" vertical="center" wrapText="1"/>
    </xf>
    <xf numFmtId="38" fontId="25" fillId="8" borderId="58" xfId="68" applyNumberFormat="1" applyFont="1" applyFill="1" applyBorder="1" applyAlignment="1" applyProtection="1">
      <alignment vertical="center" wrapText="1"/>
    </xf>
    <xf numFmtId="0" fontId="23" fillId="9" borderId="54" xfId="0" applyFont="1" applyFill="1" applyBorder="1" applyAlignment="1" applyProtection="1">
      <alignment horizontal="left" wrapText="1"/>
    </xf>
    <xf numFmtId="0" fontId="23" fillId="9" borderId="55" xfId="0" applyFont="1" applyFill="1" applyBorder="1" applyAlignment="1" applyProtection="1">
      <alignment horizontal="left" wrapText="1"/>
    </xf>
    <xf numFmtId="0" fontId="23" fillId="9" borderId="69" xfId="0" applyFont="1" applyFill="1" applyBorder="1" applyAlignment="1" applyProtection="1">
      <alignment horizontal="left" wrapText="1"/>
    </xf>
    <xf numFmtId="0" fontId="23" fillId="9" borderId="18" xfId="0" applyFont="1" applyFill="1" applyBorder="1" applyAlignment="1" applyProtection="1">
      <alignment horizontal="left" wrapText="1"/>
    </xf>
    <xf numFmtId="0" fontId="23" fillId="9" borderId="17" xfId="0" applyFont="1" applyFill="1" applyBorder="1" applyAlignment="1" applyProtection="1">
      <alignment horizontal="left" wrapText="1"/>
    </xf>
    <xf numFmtId="0" fontId="23" fillId="9" borderId="68" xfId="0" applyFont="1" applyFill="1" applyBorder="1" applyAlignment="1" applyProtection="1">
      <alignment horizontal="left" wrapText="1"/>
    </xf>
    <xf numFmtId="0" fontId="23" fillId="9" borderId="70" xfId="0" applyFont="1" applyFill="1" applyBorder="1" applyAlignment="1" applyProtection="1">
      <alignment horizontal="left" wrapText="1"/>
    </xf>
    <xf numFmtId="0" fontId="26" fillId="9" borderId="121" xfId="0" applyFont="1" applyFill="1" applyBorder="1" applyAlignment="1" applyProtection="1">
      <alignment horizontal="left" wrapText="1" indent="1"/>
    </xf>
    <xf numFmtId="38" fontId="25" fillId="0" borderId="113" xfId="68" applyNumberFormat="1" applyFont="1" applyBorder="1" applyAlignment="1" applyProtection="1">
      <alignment horizontal="right"/>
      <protection locked="0"/>
    </xf>
    <xf numFmtId="175" fontId="25" fillId="8" borderId="113" xfId="21175" applyNumberFormat="1" applyFont="1" applyFill="1" applyBorder="1"/>
    <xf numFmtId="175" fontId="25" fillId="8" borderId="120" xfId="21175" applyNumberFormat="1" applyFont="1" applyFill="1" applyBorder="1"/>
    <xf numFmtId="175" fontId="25" fillId="8" borderId="37" xfId="21175" applyNumberFormat="1" applyFont="1" applyFill="1" applyBorder="1"/>
    <xf numFmtId="0" fontId="26" fillId="9" borderId="121" xfId="0" applyFont="1" applyFill="1" applyBorder="1" applyAlignment="1" applyProtection="1">
      <alignment horizontal="left" vertical="center" wrapText="1"/>
    </xf>
    <xf numFmtId="0" fontId="23" fillId="9" borderId="117" xfId="0" applyFont="1" applyFill="1" applyBorder="1" applyAlignment="1" applyProtection="1">
      <alignment horizontal="left" wrapText="1"/>
    </xf>
    <xf numFmtId="0" fontId="23" fillId="9" borderId="118" xfId="0" applyFont="1" applyFill="1" applyBorder="1" applyAlignment="1" applyProtection="1">
      <alignment horizontal="left" wrapText="1"/>
    </xf>
    <xf numFmtId="0" fontId="23" fillId="9" borderId="122" xfId="0" applyFont="1" applyFill="1" applyBorder="1" applyAlignment="1" applyProtection="1">
      <alignment horizontal="left" wrapText="1"/>
    </xf>
    <xf numFmtId="0" fontId="26" fillId="9" borderId="123" xfId="0" applyFont="1" applyFill="1" applyBorder="1" applyAlignment="1" applyProtection="1">
      <alignment horizontal="left" wrapText="1"/>
    </xf>
    <xf numFmtId="0" fontId="23" fillId="9" borderId="123" xfId="0" applyFont="1" applyFill="1" applyBorder="1" applyAlignment="1" applyProtection="1">
      <alignment horizontal="left" wrapText="1"/>
    </xf>
    <xf numFmtId="0" fontId="24" fillId="9" borderId="117" xfId="0" applyFont="1" applyFill="1" applyBorder="1" applyAlignment="1" applyProtection="1">
      <alignment horizontal="center" vertical="center" wrapText="1"/>
    </xf>
    <xf numFmtId="0" fontId="24" fillId="9" borderId="118" xfId="0" applyFont="1" applyFill="1" applyBorder="1" applyAlignment="1" applyProtection="1">
      <alignment horizontal="center" vertical="center" wrapText="1"/>
    </xf>
    <xf numFmtId="0" fontId="24" fillId="9" borderId="119" xfId="0" applyFont="1" applyFill="1" applyBorder="1" applyAlignment="1" applyProtection="1">
      <alignment horizontal="center" vertical="center" wrapText="1"/>
    </xf>
    <xf numFmtId="0" fontId="24" fillId="9" borderId="124" xfId="0" applyFont="1" applyFill="1" applyBorder="1" applyAlignment="1" applyProtection="1">
      <alignment horizontal="center" vertical="center" wrapText="1"/>
    </xf>
    <xf numFmtId="0" fontId="25" fillId="9" borderId="37" xfId="0" applyFont="1" applyFill="1" applyBorder="1" applyAlignment="1" applyProtection="1">
      <alignment horizontal="center" vertical="center" wrapText="1"/>
    </xf>
    <xf numFmtId="38" fontId="25" fillId="8" borderId="37" xfId="0" applyNumberFormat="1" applyFont="1" applyFill="1" applyBorder="1" applyAlignment="1" applyProtection="1">
      <alignment horizontal="right" vertical="center" wrapText="1"/>
    </xf>
    <xf numFmtId="38" fontId="25" fillId="9" borderId="37" xfId="0" applyNumberFormat="1" applyFont="1" applyFill="1" applyBorder="1" applyAlignment="1" applyProtection="1">
      <alignment horizontal="right" vertical="center" wrapText="1"/>
    </xf>
    <xf numFmtId="175" fontId="25" fillId="9" borderId="37" xfId="21175" applyNumberFormat="1" applyFont="1" applyFill="1" applyBorder="1" applyAlignment="1" applyProtection="1">
      <alignment horizontal="right" vertical="center" wrapText="1"/>
    </xf>
    <xf numFmtId="38" fontId="23" fillId="0" borderId="37" xfId="68" applyNumberFormat="1" applyFont="1" applyFill="1" applyBorder="1" applyAlignment="1" applyProtection="1">
      <alignment horizontal="right"/>
      <protection locked="0"/>
    </xf>
    <xf numFmtId="38" fontId="25" fillId="7" borderId="37" xfId="0" applyNumberFormat="1" applyFont="1" applyFill="1" applyBorder="1" applyAlignment="1" applyProtection="1">
      <alignment horizontal="right"/>
      <protection locked="0"/>
    </xf>
    <xf numFmtId="0" fontId="25" fillId="9" borderId="68" xfId="0" applyFont="1" applyFill="1" applyBorder="1" applyAlignment="1" applyProtection="1">
      <alignment horizontal="center" vertical="center" wrapText="1"/>
    </xf>
    <xf numFmtId="0" fontId="25" fillId="9" borderId="69" xfId="0" applyFont="1" applyFill="1" applyBorder="1" applyAlignment="1" applyProtection="1">
      <alignment horizontal="center" vertical="center" wrapText="1"/>
    </xf>
    <xf numFmtId="0" fontId="25" fillId="9" borderId="70" xfId="0" applyFont="1" applyFill="1" applyBorder="1" applyAlignment="1" applyProtection="1">
      <alignment horizontal="center" vertical="center" wrapText="1"/>
    </xf>
    <xf numFmtId="0" fontId="25" fillId="9" borderId="85" xfId="0" applyFont="1" applyFill="1" applyBorder="1" applyAlignment="1" applyProtection="1">
      <alignment horizontal="center" vertical="center" wrapText="1"/>
    </xf>
    <xf numFmtId="0" fontId="25" fillId="9" borderId="115" xfId="0" applyFont="1" applyFill="1" applyBorder="1" applyAlignment="1" applyProtection="1">
      <alignment horizontal="center" vertical="center" wrapText="1"/>
    </xf>
    <xf numFmtId="175" fontId="23" fillId="8" borderId="115" xfId="21175" applyNumberFormat="1" applyFont="1" applyFill="1" applyBorder="1" applyAlignment="1" applyProtection="1">
      <alignment horizontal="right"/>
    </xf>
    <xf numFmtId="175" fontId="26" fillId="8" borderId="115" xfId="21175" applyNumberFormat="1" applyFont="1" applyFill="1" applyBorder="1" applyAlignment="1" applyProtection="1">
      <alignment horizontal="right"/>
    </xf>
    <xf numFmtId="175" fontId="25" fillId="9" borderId="115" xfId="21175" applyNumberFormat="1" applyFont="1" applyFill="1" applyBorder="1" applyAlignment="1" applyProtection="1">
      <alignment horizontal="right" vertical="center" wrapText="1"/>
    </xf>
    <xf numFmtId="175" fontId="25" fillId="9" borderId="115" xfId="21175" applyNumberFormat="1" applyFont="1" applyFill="1" applyBorder="1" applyAlignment="1" applyProtection="1">
      <alignment horizontal="right"/>
    </xf>
    <xf numFmtId="175" fontId="26" fillId="9" borderId="115" xfId="21175" applyNumberFormat="1" applyFont="1" applyFill="1" applyBorder="1" applyAlignment="1" applyProtection="1">
      <alignment horizontal="right"/>
    </xf>
    <xf numFmtId="0" fontId="25" fillId="9" borderId="84" xfId="0" applyFont="1" applyFill="1" applyBorder="1" applyAlignment="1" applyProtection="1">
      <alignment horizontal="center" vertical="center" wrapText="1"/>
    </xf>
    <xf numFmtId="0" fontId="25" fillId="9" borderId="113" xfId="0" applyFont="1" applyFill="1" applyBorder="1" applyAlignment="1" applyProtection="1">
      <alignment horizontal="center" vertical="center" wrapText="1"/>
    </xf>
    <xf numFmtId="38" fontId="25" fillId="8" borderId="113" xfId="0" applyNumberFormat="1" applyFont="1" applyFill="1" applyBorder="1" applyAlignment="1" applyProtection="1">
      <alignment horizontal="right" vertical="center" wrapText="1"/>
    </xf>
    <xf numFmtId="38" fontId="26" fillId="8" borderId="113" xfId="68" applyNumberFormat="1" applyFont="1" applyFill="1" applyBorder="1" applyAlignment="1" applyProtection="1">
      <alignment horizontal="right"/>
    </xf>
    <xf numFmtId="38" fontId="25" fillId="9" borderId="113" xfId="0" applyNumberFormat="1" applyFont="1" applyFill="1" applyBorder="1" applyAlignment="1" applyProtection="1">
      <alignment horizontal="right" vertical="center" wrapText="1"/>
    </xf>
    <xf numFmtId="38" fontId="25" fillId="9" borderId="113" xfId="0" applyNumberFormat="1" applyFont="1" applyFill="1" applyBorder="1" applyAlignment="1" applyProtection="1">
      <alignment horizontal="right"/>
    </xf>
    <xf numFmtId="38" fontId="26" fillId="9" borderId="113" xfId="68" applyNumberFormat="1" applyFont="1" applyFill="1" applyBorder="1" applyAlignment="1" applyProtection="1">
      <alignment horizontal="right"/>
    </xf>
    <xf numFmtId="0" fontId="24" fillId="9" borderId="113" xfId="0" applyFont="1" applyFill="1" applyBorder="1" applyAlignment="1" applyProtection="1">
      <alignment horizontal="center" vertical="center" wrapText="1"/>
    </xf>
    <xf numFmtId="0" fontId="26" fillId="9" borderId="123" xfId="0" applyFont="1" applyFill="1" applyBorder="1" applyAlignment="1" applyProtection="1">
      <alignment horizontal="left" vertical="center" wrapText="1"/>
    </xf>
    <xf numFmtId="167" fontId="26" fillId="9" borderId="117" xfId="68" applyNumberFormat="1" applyFont="1" applyFill="1" applyBorder="1" applyAlignment="1" applyProtection="1">
      <alignment horizontal="right" wrapText="1"/>
    </xf>
    <xf numFmtId="167" fontId="26" fillId="9" borderId="118" xfId="68" applyNumberFormat="1" applyFont="1" applyFill="1" applyBorder="1" applyAlignment="1" applyProtection="1">
      <alignment horizontal="center" wrapText="1"/>
    </xf>
    <xf numFmtId="167" fontId="26" fillId="9" borderId="119" xfId="68" applyNumberFormat="1" applyFont="1" applyFill="1" applyBorder="1" applyAlignment="1" applyProtection="1">
      <alignment horizontal="center" wrapText="1"/>
    </xf>
    <xf numFmtId="167" fontId="26" fillId="9" borderId="117" xfId="68" applyNumberFormat="1" applyFont="1" applyFill="1" applyBorder="1" applyAlignment="1" applyProtection="1">
      <alignment horizontal="center" wrapText="1"/>
    </xf>
    <xf numFmtId="167" fontId="26" fillId="9" borderId="124" xfId="68" applyNumberFormat="1" applyFont="1" applyFill="1" applyBorder="1" applyAlignment="1" applyProtection="1">
      <alignment horizontal="center" wrapText="1"/>
    </xf>
    <xf numFmtId="167" fontId="23" fillId="9" borderId="113" xfId="68" applyNumberFormat="1" applyFont="1" applyFill="1" applyBorder="1" applyAlignment="1" applyProtection="1">
      <alignment horizontal="left" wrapText="1"/>
    </xf>
    <xf numFmtId="38" fontId="25" fillId="8" borderId="113" xfId="1" applyNumberFormat="1" applyFont="1" applyFill="1" applyBorder="1"/>
    <xf numFmtId="38" fontId="26" fillId="8" borderId="113" xfId="68" applyNumberFormat="1" applyFont="1" applyFill="1" applyBorder="1" applyProtection="1"/>
    <xf numFmtId="0" fontId="26" fillId="9" borderId="113" xfId="0" applyFont="1" applyFill="1" applyBorder="1" applyAlignment="1" applyProtection="1">
      <alignment horizontal="left" wrapText="1"/>
    </xf>
    <xf numFmtId="38" fontId="23" fillId="9" borderId="113" xfId="68" applyNumberFormat="1" applyFont="1" applyFill="1" applyBorder="1" applyAlignment="1" applyProtection="1">
      <alignment horizontal="left" wrapText="1"/>
    </xf>
    <xf numFmtId="38" fontId="25" fillId="9" borderId="115" xfId="0" applyNumberFormat="1" applyFont="1" applyFill="1" applyBorder="1" applyAlignment="1">
      <alignment vertical="center" wrapText="1"/>
    </xf>
    <xf numFmtId="38" fontId="25" fillId="9" borderId="113" xfId="0" applyNumberFormat="1" applyFont="1" applyFill="1" applyBorder="1" applyAlignment="1">
      <alignment vertical="center" wrapText="1"/>
    </xf>
    <xf numFmtId="38" fontId="25" fillId="9" borderId="115" xfId="0" applyNumberFormat="1" applyFont="1" applyFill="1" applyBorder="1"/>
    <xf numFmtId="38" fontId="25" fillId="9" borderId="113" xfId="0" applyNumberFormat="1" applyFont="1" applyFill="1" applyBorder="1"/>
    <xf numFmtId="38" fontId="26" fillId="9" borderId="113" xfId="68" applyNumberFormat="1" applyFont="1" applyFill="1" applyBorder="1" applyProtection="1"/>
    <xf numFmtId="167" fontId="26" fillId="9" borderId="68" xfId="68" applyNumberFormat="1" applyFont="1" applyFill="1" applyBorder="1" applyAlignment="1" applyProtection="1">
      <alignment horizontal="right" wrapText="1"/>
    </xf>
    <xf numFmtId="167" fontId="23" fillId="9" borderId="57" xfId="68" applyNumberFormat="1" applyFont="1" applyFill="1" applyBorder="1" applyAlignment="1" applyProtection="1">
      <alignment horizontal="right" wrapText="1"/>
    </xf>
    <xf numFmtId="0" fontId="26" fillId="9" borderId="57" xfId="0" applyFont="1" applyFill="1" applyBorder="1" applyAlignment="1" applyProtection="1">
      <alignment horizontal="left" wrapText="1"/>
    </xf>
    <xf numFmtId="38" fontId="26" fillId="8" borderId="58" xfId="68" applyNumberFormat="1" applyFont="1" applyFill="1" applyBorder="1" applyAlignment="1" applyProtection="1">
      <alignment horizontal="right"/>
    </xf>
    <xf numFmtId="38" fontId="23" fillId="9" borderId="57" xfId="68" applyNumberFormat="1" applyFont="1" applyFill="1" applyBorder="1" applyAlignment="1" applyProtection="1">
      <alignment horizontal="right" wrapText="1"/>
    </xf>
    <xf numFmtId="167" fontId="26" fillId="9" borderId="85" xfId="68" applyNumberFormat="1" applyFont="1" applyFill="1" applyBorder="1" applyAlignment="1" applyProtection="1">
      <alignment horizontal="center" wrapText="1"/>
    </xf>
    <xf numFmtId="167" fontId="23" fillId="9" borderId="115" xfId="68" applyNumberFormat="1" applyFont="1" applyFill="1" applyBorder="1" applyAlignment="1" applyProtection="1">
      <alignment horizontal="left" wrapText="1"/>
    </xf>
    <xf numFmtId="0" fontId="26" fillId="9" borderId="115" xfId="0" applyFont="1" applyFill="1" applyBorder="1" applyAlignment="1" applyProtection="1">
      <alignment horizontal="left" wrapText="1"/>
    </xf>
    <xf numFmtId="38" fontId="26" fillId="8" borderId="115" xfId="68" applyNumberFormat="1" applyFont="1" applyFill="1" applyBorder="1" applyAlignment="1" applyProtection="1">
      <alignment horizontal="right"/>
    </xf>
    <xf numFmtId="38" fontId="23" fillId="9" borderId="115" xfId="68" applyNumberFormat="1" applyFont="1" applyFill="1" applyBorder="1" applyAlignment="1" applyProtection="1">
      <alignment horizontal="left" wrapText="1"/>
    </xf>
    <xf numFmtId="0" fontId="26" fillId="9" borderId="10" xfId="0" applyFont="1" applyFill="1" applyBorder="1" applyAlignment="1" applyProtection="1">
      <alignment horizontal="left" vertical="center" wrapText="1"/>
    </xf>
    <xf numFmtId="0" fontId="26" fillId="9" borderId="3" xfId="0" applyFont="1" applyFill="1" applyBorder="1" applyAlignment="1" applyProtection="1">
      <alignment horizontal="left" vertical="center" wrapText="1"/>
    </xf>
    <xf numFmtId="0" fontId="23" fillId="9" borderId="63" xfId="0" applyFont="1" applyFill="1" applyBorder="1" applyAlignment="1" applyProtection="1">
      <alignment horizontal="left" wrapText="1" indent="4"/>
    </xf>
    <xf numFmtId="0" fontId="23" fillId="7" borderId="63" xfId="0" applyFont="1" applyFill="1" applyBorder="1" applyAlignment="1" applyProtection="1">
      <alignment horizontal="left" wrapText="1" indent="4"/>
      <protection locked="0"/>
    </xf>
    <xf numFmtId="0" fontId="23" fillId="9" borderId="63" xfId="0" applyFont="1" applyFill="1" applyBorder="1" applyAlignment="1" applyProtection="1">
      <alignment horizontal="left" wrapText="1" indent="2"/>
    </xf>
    <xf numFmtId="38" fontId="25" fillId="8" borderId="57" xfId="68" applyNumberFormat="1" applyFont="1" applyFill="1" applyBorder="1" applyAlignment="1" applyProtection="1">
      <alignment horizontal="right" vertical="center" wrapText="1"/>
    </xf>
    <xf numFmtId="38" fontId="25" fillId="8" borderId="3" xfId="68" applyNumberFormat="1" applyFont="1" applyFill="1" applyBorder="1" applyAlignment="1" applyProtection="1">
      <alignment horizontal="right" vertical="center" wrapText="1"/>
    </xf>
    <xf numFmtId="38" fontId="25" fillId="8" borderId="58" xfId="68" applyNumberFormat="1" applyFont="1" applyFill="1" applyBorder="1" applyAlignment="1" applyProtection="1">
      <alignment horizontal="right" vertical="center" wrapText="1"/>
    </xf>
    <xf numFmtId="0" fontId="26" fillId="9" borderId="75" xfId="0" applyFont="1" applyFill="1" applyBorder="1" applyAlignment="1" applyProtection="1">
      <alignment horizontal="left" wrapText="1"/>
    </xf>
    <xf numFmtId="0" fontId="26" fillId="9" borderId="57" xfId="0" applyFont="1" applyFill="1" applyBorder="1" applyAlignment="1" applyProtection="1">
      <alignment horizontal="left" vertical="center" wrapText="1"/>
    </xf>
    <xf numFmtId="38" fontId="25" fillId="9" borderId="57" xfId="68" applyNumberFormat="1" applyFont="1" applyFill="1" applyBorder="1" applyProtection="1">
      <protection locked="0"/>
    </xf>
    <xf numFmtId="0" fontId="80" fillId="9" borderId="3" xfId="0" applyFont="1" applyFill="1" applyBorder="1" applyAlignment="1" applyProtection="1">
      <alignment horizontal="left" vertical="center" wrapText="1"/>
      <protection locked="0"/>
    </xf>
    <xf numFmtId="38" fontId="25" fillId="9" borderId="3" xfId="68" applyNumberFormat="1" applyFont="1" applyFill="1" applyBorder="1" applyProtection="1">
      <protection locked="0"/>
    </xf>
    <xf numFmtId="0" fontId="80" fillId="9" borderId="58" xfId="0" applyFont="1" applyFill="1" applyBorder="1" applyAlignment="1" applyProtection="1">
      <alignment horizontal="left" vertical="center" wrapText="1"/>
      <protection locked="0"/>
    </xf>
    <xf numFmtId="0" fontId="80" fillId="9" borderId="3" xfId="0" applyFont="1" applyFill="1" applyBorder="1" applyAlignment="1" applyProtection="1">
      <alignment horizontal="left" vertical="center" wrapText="1"/>
    </xf>
    <xf numFmtId="0" fontId="80" fillId="9" borderId="58" xfId="0" applyFont="1" applyFill="1" applyBorder="1" applyAlignment="1" applyProtection="1">
      <alignment horizontal="left" vertical="center" wrapText="1"/>
    </xf>
    <xf numFmtId="38" fontId="24" fillId="8" borderId="57" xfId="68" applyNumberFormat="1" applyFont="1" applyFill="1" applyBorder="1" applyProtection="1"/>
    <xf numFmtId="38" fontId="24" fillId="8" borderId="3" xfId="68" applyNumberFormat="1" applyFont="1" applyFill="1" applyBorder="1" applyProtection="1"/>
    <xf numFmtId="38" fontId="25" fillId="9" borderId="57" xfId="68" applyNumberFormat="1" applyFont="1" applyFill="1" applyBorder="1" applyProtection="1"/>
    <xf numFmtId="38" fontId="25" fillId="9" borderId="3" xfId="68" applyNumberFormat="1" applyFont="1" applyFill="1" applyBorder="1" applyProtection="1"/>
    <xf numFmtId="38" fontId="24" fillId="9" borderId="57" xfId="68" applyNumberFormat="1" applyFont="1" applyFill="1" applyBorder="1" applyProtection="1"/>
    <xf numFmtId="38" fontId="24" fillId="9" borderId="3" xfId="68" applyNumberFormat="1" applyFont="1" applyFill="1" applyBorder="1" applyProtection="1"/>
    <xf numFmtId="0" fontId="26" fillId="9" borderId="68" xfId="0" applyFont="1" applyFill="1" applyBorder="1" applyAlignment="1" applyProtection="1">
      <alignment horizontal="left" vertical="center" wrapText="1"/>
    </xf>
    <xf numFmtId="0" fontId="26" fillId="9" borderId="69" xfId="0" applyFont="1" applyFill="1" applyBorder="1" applyAlignment="1" applyProtection="1">
      <alignment horizontal="left" vertical="center" wrapText="1"/>
    </xf>
    <xf numFmtId="0" fontId="26" fillId="9" borderId="70" xfId="0" applyFont="1" applyFill="1" applyBorder="1" applyAlignment="1" applyProtection="1">
      <alignment horizontal="left" vertical="center" wrapText="1"/>
    </xf>
    <xf numFmtId="0" fontId="21" fillId="9" borderId="0" xfId="1" applyFont="1" applyFill="1" applyAlignment="1">
      <alignment wrapText="1"/>
    </xf>
    <xf numFmtId="0" fontId="58" fillId="9" borderId="0" xfId="1" applyFont="1" applyFill="1" applyBorder="1" applyAlignment="1">
      <alignment wrapText="1"/>
    </xf>
    <xf numFmtId="15" fontId="58" fillId="9" borderId="0" xfId="1" applyNumberFormat="1" applyFont="1" applyFill="1" applyBorder="1" applyAlignment="1">
      <alignment horizontal="center" wrapText="1"/>
    </xf>
    <xf numFmtId="0" fontId="24" fillId="9" borderId="0" xfId="1" applyFont="1" applyFill="1" applyAlignment="1">
      <alignment wrapText="1"/>
    </xf>
    <xf numFmtId="0" fontId="25" fillId="9" borderId="0" xfId="1" applyFont="1" applyFill="1" applyAlignment="1">
      <alignment wrapText="1"/>
    </xf>
    <xf numFmtId="0" fontId="5" fillId="0" borderId="0" xfId="74" applyAlignment="1">
      <alignment wrapText="1"/>
    </xf>
    <xf numFmtId="0" fontId="23" fillId="7" borderId="106" xfId="0" applyFont="1" applyFill="1" applyBorder="1" applyAlignment="1" applyProtection="1">
      <alignment horizontal="left" wrapText="1"/>
      <protection locked="0"/>
    </xf>
    <xf numFmtId="0" fontId="23" fillId="7" borderId="106" xfId="0" applyNumberFormat="1" applyFont="1" applyFill="1" applyBorder="1" applyAlignment="1" applyProtection="1">
      <alignment horizontal="left" wrapText="1"/>
      <protection locked="0"/>
    </xf>
    <xf numFmtId="0" fontId="23" fillId="9" borderId="106" xfId="0" applyNumberFormat="1" applyFont="1" applyFill="1" applyBorder="1" applyAlignment="1" applyProtection="1">
      <alignment horizontal="left" wrapText="1"/>
    </xf>
    <xf numFmtId="0" fontId="23" fillId="7" borderId="107" xfId="0" applyNumberFormat="1" applyFont="1" applyFill="1" applyBorder="1" applyAlignment="1" applyProtection="1">
      <alignment horizontal="left" wrapText="1"/>
      <protection locked="0"/>
    </xf>
    <xf numFmtId="0" fontId="23" fillId="9" borderId="107" xfId="0" applyNumberFormat="1" applyFont="1" applyFill="1" applyBorder="1" applyAlignment="1" applyProtection="1">
      <alignment horizontal="left" wrapText="1"/>
    </xf>
    <xf numFmtId="0" fontId="23" fillId="0" borderId="106" xfId="0" applyNumberFormat="1" applyFont="1" applyFill="1" applyBorder="1" applyAlignment="1" applyProtection="1">
      <alignment horizontal="left" wrapText="1"/>
    </xf>
    <xf numFmtId="0" fontId="23" fillId="0" borderId="106" xfId="0" applyNumberFormat="1" applyFont="1" applyFill="1" applyBorder="1" applyAlignment="1" applyProtection="1">
      <alignment horizontal="left" wrapText="1"/>
      <protection locked="0"/>
    </xf>
    <xf numFmtId="0" fontId="23" fillId="9" borderId="106" xfId="0" applyFont="1" applyFill="1" applyBorder="1" applyAlignment="1" applyProtection="1">
      <alignment horizontal="left" wrapText="1"/>
    </xf>
    <xf numFmtId="0" fontId="23" fillId="9" borderId="107" xfId="0" applyFont="1" applyFill="1" applyBorder="1" applyAlignment="1" applyProtection="1">
      <alignment horizontal="left" wrapText="1"/>
    </xf>
    <xf numFmtId="0" fontId="23" fillId="0" borderId="107" xfId="0" applyNumberFormat="1" applyFont="1" applyFill="1" applyBorder="1" applyAlignment="1" applyProtection="1">
      <alignment horizontal="left" wrapText="1"/>
      <protection locked="0"/>
    </xf>
    <xf numFmtId="0" fontId="23" fillId="7" borderId="121" xfId="0" applyFont="1" applyFill="1" applyBorder="1" applyAlignment="1" applyProtection="1">
      <alignment horizontal="left" wrapText="1"/>
      <protection locked="0"/>
    </xf>
    <xf numFmtId="0" fontId="23" fillId="9" borderId="121" xfId="0" applyNumberFormat="1" applyFont="1" applyFill="1" applyBorder="1" applyAlignment="1" applyProtection="1">
      <alignment horizontal="left" wrapText="1"/>
    </xf>
    <xf numFmtId="0" fontId="23" fillId="0" borderId="121" xfId="0" applyNumberFormat="1" applyFont="1" applyFill="1" applyBorder="1" applyAlignment="1" applyProtection="1">
      <alignment horizontal="left" wrapText="1"/>
      <protection locked="0"/>
    </xf>
    <xf numFmtId="0" fontId="25" fillId="0" borderId="63" xfId="0" applyFont="1" applyFill="1" applyBorder="1" applyAlignment="1" applyProtection="1">
      <alignment horizontal="left" vertical="center" indent="1"/>
      <protection locked="0"/>
    </xf>
    <xf numFmtId="0" fontId="23" fillId="0" borderId="123" xfId="0" applyFont="1" applyFill="1" applyBorder="1" applyAlignment="1" applyProtection="1">
      <alignment horizontal="left" wrapText="1"/>
      <protection locked="0"/>
    </xf>
    <xf numFmtId="0" fontId="26" fillId="9" borderId="0" xfId="0" applyFont="1" applyFill="1" applyBorder="1" applyAlignment="1" applyProtection="1">
      <alignment horizontal="left" vertical="center" wrapText="1"/>
    </xf>
    <xf numFmtId="0" fontId="25" fillId="9" borderId="0" xfId="0" applyFont="1" applyFill="1" applyBorder="1" applyAlignment="1">
      <alignment horizontal="left" vertical="center" wrapText="1"/>
    </xf>
    <xf numFmtId="38" fontId="26" fillId="9" borderId="0" xfId="68" applyNumberFormat="1" applyFont="1" applyFill="1" applyBorder="1" applyAlignment="1" applyProtection="1">
      <alignment horizontal="right" vertical="center"/>
    </xf>
    <xf numFmtId="38" fontId="26" fillId="9" borderId="0" xfId="68" applyNumberFormat="1" applyFont="1" applyFill="1" applyBorder="1" applyAlignment="1" applyProtection="1">
      <alignment horizontal="right"/>
    </xf>
    <xf numFmtId="0" fontId="92" fillId="9" borderId="0" xfId="0" applyFont="1" applyFill="1" applyBorder="1" applyAlignment="1" applyProtection="1">
      <alignment horizontal="left" wrapText="1"/>
    </xf>
    <xf numFmtId="0" fontId="91" fillId="9" borderId="0" xfId="0" applyFont="1" applyFill="1" applyBorder="1" applyAlignment="1" applyProtection="1">
      <alignment horizontal="left"/>
    </xf>
    <xf numFmtId="0" fontId="93" fillId="9" borderId="0" xfId="74" applyFont="1" applyFill="1"/>
    <xf numFmtId="0" fontId="94" fillId="9" borderId="0" xfId="74" applyFont="1" applyFill="1"/>
    <xf numFmtId="0" fontId="92" fillId="9" borderId="0" xfId="0" applyFont="1" applyFill="1" applyBorder="1" applyAlignment="1">
      <alignment vertical="center" wrapText="1"/>
    </xf>
    <xf numFmtId="0" fontId="91" fillId="9" borderId="0" xfId="0" applyFont="1" applyFill="1"/>
    <xf numFmtId="0" fontId="24" fillId="0" borderId="0" xfId="0" applyFont="1" applyFill="1" applyProtection="1">
      <protection locked="0"/>
    </xf>
    <xf numFmtId="0" fontId="5" fillId="0" borderId="0" xfId="74" applyFill="1" applyProtection="1">
      <protection locked="0"/>
    </xf>
    <xf numFmtId="38" fontId="26" fillId="9" borderId="0" xfId="68" applyNumberFormat="1" applyFont="1" applyFill="1" applyBorder="1" applyAlignment="1" applyProtection="1">
      <alignment horizontal="right"/>
      <protection locked="0"/>
    </xf>
    <xf numFmtId="175" fontId="26" fillId="9" borderId="0" xfId="21175" applyNumberFormat="1" applyFont="1" applyFill="1" applyBorder="1" applyAlignment="1" applyProtection="1">
      <alignment horizontal="right"/>
      <protection locked="0"/>
    </xf>
    <xf numFmtId="0" fontId="25" fillId="9" borderId="0" xfId="0" applyFont="1" applyFill="1" applyProtection="1">
      <protection locked="0"/>
    </xf>
    <xf numFmtId="0" fontId="92" fillId="9" borderId="0" xfId="0" applyFont="1" applyFill="1" applyBorder="1" applyAlignment="1" applyProtection="1">
      <alignment horizontal="left" wrapText="1"/>
      <protection locked="0"/>
    </xf>
    <xf numFmtId="0" fontId="91" fillId="9" borderId="0" xfId="0" applyFont="1" applyFill="1" applyProtection="1">
      <protection locked="0"/>
    </xf>
    <xf numFmtId="0" fontId="23" fillId="9" borderId="3" xfId="0" applyFont="1" applyFill="1" applyBorder="1" applyAlignment="1" applyProtection="1">
      <alignment horizontal="left" vertical="center" wrapText="1"/>
    </xf>
    <xf numFmtId="0" fontId="23" fillId="9" borderId="0" xfId="0" applyFont="1" applyFill="1" applyProtection="1"/>
    <xf numFmtId="0" fontId="5" fillId="9" borderId="0" xfId="74" applyFont="1" applyFill="1" applyProtection="1"/>
    <xf numFmtId="0" fontId="25" fillId="9" borderId="0" xfId="0" applyFont="1" applyFill="1" applyAlignment="1" applyProtection="1">
      <alignment horizontal="center"/>
    </xf>
    <xf numFmtId="0" fontId="5" fillId="9" borderId="0" xfId="74" applyFill="1" applyAlignment="1" applyProtection="1">
      <alignment horizontal="center"/>
    </xf>
    <xf numFmtId="38" fontId="25" fillId="8" borderId="3" xfId="0" applyNumberFormat="1" applyFont="1" applyFill="1" applyBorder="1" applyAlignment="1" applyProtection="1">
      <alignment horizontal="center" vertical="center" wrapText="1"/>
    </xf>
    <xf numFmtId="38" fontId="25" fillId="9" borderId="3" xfId="0" applyNumberFormat="1" applyFont="1" applyFill="1" applyBorder="1" applyAlignment="1" applyProtection="1">
      <alignment horizontal="center" vertical="center" wrapText="1"/>
    </xf>
    <xf numFmtId="38" fontId="26" fillId="8" borderId="3" xfId="68" applyNumberFormat="1" applyFont="1" applyFill="1" applyBorder="1" applyAlignment="1" applyProtection="1">
      <alignment horizontal="center"/>
    </xf>
    <xf numFmtId="38" fontId="26" fillId="9" borderId="97" xfId="68" applyNumberFormat="1" applyFont="1" applyFill="1" applyBorder="1" applyAlignment="1" applyProtection="1">
      <alignment horizontal="center"/>
    </xf>
    <xf numFmtId="0" fontId="23" fillId="9" borderId="0" xfId="1" applyFont="1" applyFill="1" applyAlignment="1"/>
    <xf numFmtId="0" fontId="23" fillId="9" borderId="0" xfId="1" applyFont="1" applyFill="1" applyAlignment="1">
      <alignment wrapText="1"/>
    </xf>
    <xf numFmtId="0" fontId="23" fillId="9" borderId="0" xfId="1" applyFont="1" applyFill="1" applyAlignment="1">
      <alignment horizontal="right"/>
    </xf>
    <xf numFmtId="0" fontId="23" fillId="9" borderId="0" xfId="1" applyFont="1" applyFill="1"/>
    <xf numFmtId="0" fontId="61" fillId="9" borderId="0" xfId="0" applyFont="1" applyFill="1" applyAlignment="1">
      <alignment horizontal="left" wrapText="1"/>
    </xf>
    <xf numFmtId="0" fontId="61" fillId="9" borderId="0" xfId="0" applyFont="1" applyFill="1" applyAlignment="1">
      <alignment horizontal="left"/>
    </xf>
    <xf numFmtId="0" fontId="73" fillId="9" borderId="0" xfId="74" applyFont="1" applyFill="1" applyBorder="1" applyProtection="1"/>
    <xf numFmtId="0" fontId="66" fillId="9" borderId="0" xfId="74" applyFont="1" applyFill="1" applyProtection="1"/>
    <xf numFmtId="169" fontId="66" fillId="9" borderId="52" xfId="6875" applyFont="1" applyFill="1" applyBorder="1" applyProtection="1"/>
    <xf numFmtId="0" fontId="0" fillId="0" borderId="0" xfId="0" applyProtection="1">
      <protection locked="0"/>
    </xf>
    <xf numFmtId="0" fontId="58" fillId="9" borderId="0" xfId="0" applyFont="1" applyFill="1" applyBorder="1" applyAlignment="1" applyProtection="1">
      <alignment horizontal="center"/>
    </xf>
    <xf numFmtId="0" fontId="24" fillId="9" borderId="0" xfId="0" applyFont="1" applyFill="1" applyAlignment="1" applyProtection="1">
      <alignment horizontal="center"/>
    </xf>
    <xf numFmtId="0" fontId="60" fillId="9" borderId="0" xfId="0" applyFont="1" applyFill="1" applyBorder="1" applyProtection="1">
      <protection locked="0"/>
    </xf>
    <xf numFmtId="0" fontId="21" fillId="9" borderId="0" xfId="0" applyFont="1" applyFill="1" applyAlignment="1" applyProtection="1">
      <alignment horizontal="center"/>
      <protection locked="0"/>
    </xf>
    <xf numFmtId="0" fontId="21" fillId="0" borderId="0" xfId="0" applyFont="1" applyFill="1" applyProtection="1">
      <protection locked="0"/>
    </xf>
    <xf numFmtId="0" fontId="88" fillId="0" borderId="0" xfId="21176" quotePrefix="1" applyFont="1" applyFill="1" applyAlignment="1" applyProtection="1">
      <alignment horizontal="center" vertical="top"/>
      <protection locked="0"/>
    </xf>
    <xf numFmtId="0" fontId="58" fillId="0" borderId="0" xfId="0" applyFont="1" applyFill="1" applyBorder="1" applyProtection="1">
      <protection locked="0"/>
    </xf>
    <xf numFmtId="0" fontId="58" fillId="0" borderId="0" xfId="0" applyFont="1" applyFill="1" applyProtection="1">
      <protection locked="0"/>
    </xf>
    <xf numFmtId="0" fontId="21" fillId="9" borderId="0" xfId="0" applyFont="1" applyFill="1" applyAlignment="1" applyProtection="1">
      <alignment horizontal="center"/>
    </xf>
    <xf numFmtId="0" fontId="26" fillId="9" borderId="117" xfId="0" applyFont="1" applyFill="1" applyBorder="1" applyAlignment="1" applyProtection="1">
      <alignment horizontal="center" vertical="center" wrapText="1"/>
    </xf>
    <xf numFmtId="0" fontId="26" fillId="9" borderId="3" xfId="0" applyFont="1" applyFill="1" applyBorder="1" applyAlignment="1" applyProtection="1">
      <alignment horizontal="left" vertical="center" wrapText="1"/>
    </xf>
    <xf numFmtId="0" fontId="23" fillId="9" borderId="3" xfId="0" applyFont="1" applyFill="1" applyBorder="1" applyAlignment="1" applyProtection="1">
      <alignment vertical="center" wrapText="1"/>
    </xf>
    <xf numFmtId="169" fontId="8" fillId="9" borderId="45" xfId="21176" quotePrefix="1" applyNumberFormat="1" applyFill="1" applyBorder="1" applyAlignment="1" applyProtection="1">
      <alignment horizontal="center"/>
    </xf>
    <xf numFmtId="0" fontId="26" fillId="9" borderId="118" xfId="0" applyFont="1" applyFill="1" applyBorder="1" applyAlignment="1" applyProtection="1">
      <alignment horizontal="center" vertical="center" wrapText="1"/>
    </xf>
    <xf numFmtId="0" fontId="26" fillId="9" borderId="119" xfId="0" applyFont="1" applyFill="1" applyBorder="1" applyAlignment="1" applyProtection="1">
      <alignment horizontal="center" vertical="center" wrapText="1"/>
    </xf>
    <xf numFmtId="0" fontId="26" fillId="9" borderId="117" xfId="0" applyFont="1" applyFill="1" applyBorder="1" applyAlignment="1" applyProtection="1">
      <alignment horizontal="center" vertical="center" wrapText="1"/>
    </xf>
    <xf numFmtId="0" fontId="26" fillId="9" borderId="66" xfId="0" applyFont="1" applyFill="1" applyBorder="1" applyAlignment="1" applyProtection="1">
      <alignment horizontal="center" vertical="center" wrapText="1"/>
    </xf>
    <xf numFmtId="0" fontId="26" fillId="9" borderId="3" xfId="0" applyFont="1" applyFill="1" applyBorder="1" applyAlignment="1" applyProtection="1">
      <alignment horizontal="left" vertical="center" wrapText="1"/>
    </xf>
    <xf numFmtId="0" fontId="24" fillId="9" borderId="115" xfId="0" applyFont="1" applyFill="1" applyBorder="1" applyAlignment="1">
      <alignment horizontal="left" vertical="center" wrapText="1"/>
    </xf>
    <xf numFmtId="38" fontId="25" fillId="9" borderId="117" xfId="0" applyNumberFormat="1" applyFont="1" applyFill="1" applyBorder="1" applyAlignment="1">
      <alignment horizontal="right" vertical="center" wrapText="1"/>
    </xf>
    <xf numFmtId="0" fontId="25" fillId="9" borderId="116" xfId="0" applyFont="1" applyFill="1" applyBorder="1" applyAlignment="1">
      <alignment horizontal="left" vertical="center" wrapText="1"/>
    </xf>
    <xf numFmtId="38" fontId="25" fillId="9" borderId="118" xfId="0" applyNumberFormat="1" applyFont="1" applyFill="1" applyBorder="1" applyAlignment="1">
      <alignment horizontal="right" vertical="center" wrapText="1"/>
    </xf>
    <xf numFmtId="0" fontId="25" fillId="9" borderId="119" xfId="0" applyFont="1" applyFill="1" applyBorder="1" applyAlignment="1">
      <alignment horizontal="left" vertical="center" wrapText="1"/>
    </xf>
    <xf numFmtId="0" fontId="5" fillId="9" borderId="0" xfId="74" applyFont="1" applyFill="1"/>
    <xf numFmtId="38" fontId="26" fillId="0" borderId="66" xfId="68" applyNumberFormat="1" applyFont="1" applyBorder="1" applyAlignment="1" applyProtection="1">
      <alignment horizontal="right" vertical="center" wrapText="1"/>
      <protection locked="0"/>
    </xf>
    <xf numFmtId="38" fontId="26" fillId="0" borderId="5" xfId="68" applyNumberFormat="1" applyFont="1" applyBorder="1" applyAlignment="1" applyProtection="1">
      <alignment horizontal="right" vertical="center" wrapText="1"/>
      <protection locked="0"/>
    </xf>
    <xf numFmtId="38" fontId="26" fillId="0" borderId="67" xfId="68" applyNumberFormat="1" applyFont="1" applyBorder="1" applyAlignment="1" applyProtection="1">
      <alignment horizontal="right" vertical="center" wrapText="1"/>
      <protection locked="0"/>
    </xf>
    <xf numFmtId="38" fontId="26" fillId="8" borderId="66" xfId="68" applyNumberFormat="1" applyFont="1" applyFill="1" applyBorder="1" applyAlignment="1" applyProtection="1">
      <alignment horizontal="right" vertical="center" wrapText="1"/>
    </xf>
    <xf numFmtId="38" fontId="26" fillId="8" borderId="65" xfId="68" applyNumberFormat="1" applyFont="1" applyFill="1" applyBorder="1" applyAlignment="1" applyProtection="1">
      <alignment horizontal="right" vertical="center" wrapText="1"/>
    </xf>
    <xf numFmtId="38" fontId="26" fillId="9" borderId="57" xfId="68" applyNumberFormat="1" applyFont="1" applyFill="1" applyBorder="1" applyAlignment="1" applyProtection="1">
      <alignment horizontal="right" vertical="center" wrapText="1"/>
    </xf>
    <xf numFmtId="38" fontId="26" fillId="9" borderId="3" xfId="68" applyNumberFormat="1" applyFont="1" applyFill="1" applyBorder="1" applyAlignment="1" applyProtection="1">
      <alignment horizontal="right" vertical="center" wrapText="1"/>
    </xf>
    <xf numFmtId="38" fontId="26" fillId="9" borderId="58" xfId="68" applyNumberFormat="1" applyFont="1" applyFill="1" applyBorder="1" applyAlignment="1" applyProtection="1">
      <alignment horizontal="right" vertical="center" wrapText="1"/>
    </xf>
    <xf numFmtId="38" fontId="26" fillId="9" borderId="63" xfId="68" applyNumberFormat="1" applyFont="1" applyFill="1" applyBorder="1" applyAlignment="1" applyProtection="1">
      <alignment horizontal="right" vertical="center" wrapText="1"/>
    </xf>
    <xf numFmtId="38" fontId="23" fillId="9" borderId="57" xfId="68" applyNumberFormat="1" applyFont="1" applyFill="1" applyBorder="1" applyAlignment="1" applyProtection="1">
      <alignment horizontal="right" vertical="center" wrapText="1"/>
    </xf>
    <xf numFmtId="38" fontId="23" fillId="9" borderId="3" xfId="68" applyNumberFormat="1" applyFont="1" applyFill="1" applyBorder="1" applyAlignment="1" applyProtection="1">
      <alignment horizontal="right" vertical="center" wrapText="1"/>
    </xf>
    <xf numFmtId="38" fontId="23" fillId="9" borderId="58" xfId="68" applyNumberFormat="1" applyFont="1" applyFill="1" applyBorder="1" applyAlignment="1" applyProtection="1">
      <alignment horizontal="right" vertical="center" wrapText="1"/>
    </xf>
    <xf numFmtId="38" fontId="26" fillId="8" borderId="63" xfId="68" applyNumberFormat="1" applyFont="1" applyFill="1" applyBorder="1" applyAlignment="1" applyProtection="1">
      <alignment horizontal="right" vertical="center" wrapText="1"/>
    </xf>
    <xf numFmtId="38" fontId="23" fillId="0" borderId="57" xfId="68" applyNumberFormat="1" applyFont="1" applyBorder="1" applyAlignment="1" applyProtection="1">
      <alignment horizontal="right" vertical="center" wrapText="1"/>
      <protection locked="0"/>
    </xf>
    <xf numFmtId="38" fontId="23" fillId="0" borderId="3" xfId="68" applyNumberFormat="1" applyFont="1" applyBorder="1" applyAlignment="1" applyProtection="1">
      <alignment horizontal="right" vertical="center" wrapText="1"/>
      <protection locked="0"/>
    </xf>
    <xf numFmtId="38" fontId="23" fillId="0" borderId="58" xfId="68" applyNumberFormat="1" applyFont="1" applyBorder="1" applyAlignment="1" applyProtection="1">
      <alignment horizontal="right" vertical="center" wrapText="1"/>
      <protection locked="0"/>
    </xf>
    <xf numFmtId="38" fontId="23" fillId="8" borderId="57" xfId="68" applyNumberFormat="1" applyFont="1" applyFill="1" applyBorder="1" applyAlignment="1" applyProtection="1">
      <alignment horizontal="right" vertical="center" wrapText="1"/>
    </xf>
    <xf numFmtId="38" fontId="23" fillId="8" borderId="3" xfId="68" applyNumberFormat="1" applyFont="1" applyFill="1" applyBorder="1" applyAlignment="1" applyProtection="1">
      <alignment horizontal="right" vertical="center" wrapText="1"/>
    </xf>
    <xf numFmtId="38" fontId="23" fillId="8" borderId="58" xfId="68" applyNumberFormat="1" applyFont="1" applyFill="1" applyBorder="1" applyAlignment="1" applyProtection="1">
      <alignment horizontal="right" vertical="center" wrapText="1"/>
    </xf>
    <xf numFmtId="38" fontId="26" fillId="8" borderId="64" xfId="68" applyNumberFormat="1" applyFont="1" applyFill="1" applyBorder="1" applyAlignment="1" applyProtection="1">
      <alignment horizontal="right" vertical="center" wrapText="1"/>
    </xf>
    <xf numFmtId="0" fontId="23" fillId="9" borderId="0" xfId="0" applyFont="1" applyFill="1"/>
    <xf numFmtId="0" fontId="73" fillId="9" borderId="0" xfId="0" applyFont="1" applyFill="1" applyAlignment="1">
      <alignment horizontal="center"/>
    </xf>
    <xf numFmtId="0" fontId="95" fillId="9" borderId="0" xfId="0" applyFont="1" applyFill="1" applyBorder="1" applyAlignment="1">
      <alignment vertical="center"/>
    </xf>
    <xf numFmtId="0" fontId="26" fillId="9" borderId="5" xfId="0" applyFont="1" applyFill="1" applyBorder="1" applyAlignment="1" applyProtection="1">
      <alignment horizontal="center" vertical="center" wrapText="1"/>
    </xf>
    <xf numFmtId="0" fontId="26" fillId="9" borderId="67" xfId="0" applyFont="1" applyFill="1" applyBorder="1" applyAlignment="1" applyProtection="1">
      <alignment horizontal="center" vertical="center" wrapText="1"/>
    </xf>
    <xf numFmtId="38" fontId="23" fillId="8" borderId="58" xfId="68" applyNumberFormat="1" applyFont="1" applyFill="1" applyBorder="1" applyProtection="1"/>
    <xf numFmtId="38" fontId="23" fillId="9" borderId="57" xfId="68" applyNumberFormat="1" applyFont="1" applyFill="1" applyBorder="1" applyProtection="1">
      <protection locked="0"/>
    </xf>
    <xf numFmtId="38" fontId="23" fillId="9" borderId="3" xfId="68" applyNumberFormat="1" applyFont="1" applyFill="1" applyBorder="1" applyProtection="1">
      <protection locked="0"/>
    </xf>
    <xf numFmtId="38" fontId="23" fillId="9" borderId="58" xfId="68" applyNumberFormat="1" applyFont="1" applyFill="1" applyBorder="1" applyProtection="1">
      <protection locked="0"/>
    </xf>
    <xf numFmtId="38" fontId="23" fillId="9" borderId="57" xfId="68" applyNumberFormat="1" applyFont="1" applyFill="1" applyBorder="1" applyProtection="1"/>
    <xf numFmtId="38" fontId="23" fillId="9" borderId="3" xfId="68" applyNumberFormat="1" applyFont="1" applyFill="1" applyBorder="1" applyProtection="1"/>
    <xf numFmtId="38" fontId="23" fillId="9" borderId="58" xfId="68" applyNumberFormat="1" applyFont="1" applyFill="1" applyBorder="1" applyProtection="1"/>
    <xf numFmtId="38" fontId="26" fillId="9" borderId="58" xfId="0" applyNumberFormat="1" applyFont="1" applyFill="1" applyBorder="1" applyAlignment="1" applyProtection="1">
      <alignment horizontal="left" vertical="center" wrapText="1"/>
    </xf>
    <xf numFmtId="0" fontId="26" fillId="9" borderId="66" xfId="0" applyFont="1" applyFill="1" applyBorder="1" applyAlignment="1">
      <alignment horizontal="center" vertical="center" wrapText="1"/>
    </xf>
    <xf numFmtId="0" fontId="26" fillId="9" borderId="5" xfId="0" applyFont="1" applyFill="1" applyBorder="1" applyAlignment="1">
      <alignment horizontal="center" vertical="center" wrapText="1"/>
    </xf>
    <xf numFmtId="0" fontId="26" fillId="9" borderId="67" xfId="0" applyFont="1" applyFill="1" applyBorder="1" applyAlignment="1">
      <alignment horizontal="center" vertical="center" wrapText="1"/>
    </xf>
    <xf numFmtId="0" fontId="26" fillId="9" borderId="57" xfId="0" applyFont="1" applyFill="1" applyBorder="1" applyAlignment="1">
      <alignment horizontal="center" vertical="center" wrapText="1"/>
    </xf>
    <xf numFmtId="0" fontId="26" fillId="9" borderId="3" xfId="0" applyFont="1" applyFill="1" applyBorder="1" applyAlignment="1">
      <alignment horizontal="center" vertical="center" wrapText="1"/>
    </xf>
    <xf numFmtId="0" fontId="26" fillId="9" borderId="58" xfId="0" applyFont="1" applyFill="1" applyBorder="1" applyAlignment="1">
      <alignment horizontal="center" vertical="center" wrapText="1"/>
    </xf>
    <xf numFmtId="0" fontId="26" fillId="9" borderId="59" xfId="0" applyFont="1" applyFill="1" applyBorder="1" applyAlignment="1">
      <alignment horizontal="center" vertical="center" wrapText="1"/>
    </xf>
    <xf numFmtId="0" fontId="26" fillId="9" borderId="60" xfId="0" applyFont="1" applyFill="1" applyBorder="1" applyAlignment="1">
      <alignment horizontal="center" vertical="center" wrapText="1"/>
    </xf>
    <xf numFmtId="0" fontId="26" fillId="9" borderId="61" xfId="0" applyFont="1" applyFill="1" applyBorder="1" applyAlignment="1">
      <alignment horizontal="center" vertical="center" wrapText="1"/>
    </xf>
    <xf numFmtId="0" fontId="26" fillId="9" borderId="66" xfId="0" applyFont="1" applyFill="1" applyBorder="1" applyAlignment="1">
      <alignment vertical="center" wrapText="1"/>
    </xf>
    <xf numFmtId="0" fontId="26" fillId="9" borderId="5" xfId="0" applyFont="1" applyFill="1" applyBorder="1" applyAlignment="1">
      <alignment vertical="center" wrapText="1"/>
    </xf>
    <xf numFmtId="0" fontId="26" fillId="9" borderId="67" xfId="0" applyFont="1" applyFill="1" applyBorder="1" applyAlignment="1">
      <alignment vertical="center" wrapText="1"/>
    </xf>
    <xf numFmtId="38" fontId="23" fillId="8" borderId="57" xfId="0" applyNumberFormat="1" applyFont="1" applyFill="1" applyBorder="1" applyAlignment="1" applyProtection="1">
      <alignment horizontal="right" vertical="center" wrapText="1"/>
    </xf>
    <xf numFmtId="38" fontId="23" fillId="8" borderId="3" xfId="0" applyNumberFormat="1" applyFont="1" applyFill="1" applyBorder="1" applyAlignment="1" applyProtection="1">
      <alignment horizontal="right" vertical="center" wrapText="1"/>
    </xf>
    <xf numFmtId="38" fontId="23" fillId="8" borderId="58" xfId="0" applyNumberFormat="1" applyFont="1" applyFill="1" applyBorder="1" applyAlignment="1" applyProtection="1">
      <alignment horizontal="right" vertical="center" wrapText="1"/>
    </xf>
    <xf numFmtId="38" fontId="23" fillId="9" borderId="58" xfId="68" applyNumberFormat="1" applyFont="1" applyFill="1" applyBorder="1" applyAlignment="1" applyProtection="1">
      <alignment horizontal="right"/>
    </xf>
    <xf numFmtId="38" fontId="23" fillId="9" borderId="57" xfId="0" applyNumberFormat="1" applyFont="1" applyFill="1" applyBorder="1" applyAlignment="1">
      <alignment horizontal="right" vertical="center" wrapText="1" indent="4"/>
    </xf>
    <xf numFmtId="38" fontId="23" fillId="9" borderId="3" xfId="0" applyNumberFormat="1" applyFont="1" applyFill="1" applyBorder="1" applyAlignment="1">
      <alignment horizontal="right" vertical="center" wrapText="1" indent="4"/>
    </xf>
    <xf numFmtId="38" fontId="23" fillId="9" borderId="58" xfId="0" applyNumberFormat="1" applyFont="1" applyFill="1" applyBorder="1" applyAlignment="1">
      <alignment horizontal="right" vertical="center" wrapText="1" indent="4"/>
    </xf>
    <xf numFmtId="38" fontId="26" fillId="8" borderId="57" xfId="0" applyNumberFormat="1" applyFont="1" applyFill="1" applyBorder="1" applyAlignment="1">
      <alignment horizontal="right" vertical="center" wrapText="1"/>
    </xf>
    <xf numFmtId="38" fontId="26" fillId="8" borderId="3" xfId="0" applyNumberFormat="1" applyFont="1" applyFill="1" applyBorder="1" applyAlignment="1">
      <alignment horizontal="right" vertical="center" wrapText="1"/>
    </xf>
    <xf numFmtId="38" fontId="26" fillId="8" borderId="58" xfId="0" applyNumberFormat="1" applyFont="1" applyFill="1" applyBorder="1" applyAlignment="1">
      <alignment horizontal="right" vertical="center" wrapText="1"/>
    </xf>
    <xf numFmtId="38" fontId="23" fillId="9" borderId="117" xfId="0" applyNumberFormat="1" applyFont="1" applyFill="1" applyBorder="1" applyAlignment="1">
      <alignment horizontal="right" vertical="center" wrapText="1"/>
    </xf>
    <xf numFmtId="38" fontId="23" fillId="9" borderId="118" xfId="0" applyNumberFormat="1" applyFont="1" applyFill="1" applyBorder="1" applyAlignment="1">
      <alignment horizontal="right" vertical="center" wrapText="1"/>
    </xf>
    <xf numFmtId="38" fontId="23" fillId="9" borderId="119" xfId="0" applyNumberFormat="1" applyFont="1" applyFill="1" applyBorder="1" applyAlignment="1">
      <alignment horizontal="right" vertical="center" wrapText="1"/>
    </xf>
    <xf numFmtId="38" fontId="25" fillId="0" borderId="3" xfId="68" applyNumberFormat="1" applyFont="1" applyBorder="1" applyAlignment="1" applyProtection="1">
      <alignment horizontal="right"/>
      <protection locked="0"/>
    </xf>
    <xf numFmtId="0" fontId="23" fillId="0" borderId="3" xfId="0" applyFont="1" applyFill="1" applyBorder="1" applyAlignment="1" applyProtection="1">
      <alignment horizontal="right" wrapText="1"/>
      <protection locked="0"/>
    </xf>
    <xf numFmtId="167" fontId="25" fillId="8" borderId="3" xfId="68" applyNumberFormat="1" applyFont="1" applyFill="1" applyBorder="1" applyAlignment="1" applyProtection="1">
      <alignment horizontal="right"/>
    </xf>
    <xf numFmtId="167" fontId="23" fillId="8" borderId="3" xfId="68" applyNumberFormat="1" applyFont="1" applyFill="1" applyBorder="1" applyAlignment="1" applyProtection="1">
      <alignment horizontal="right"/>
    </xf>
    <xf numFmtId="167" fontId="26" fillId="8" borderId="3" xfId="68" applyNumberFormat="1" applyFont="1" applyFill="1" applyBorder="1" applyAlignment="1" applyProtection="1">
      <alignment horizontal="right"/>
    </xf>
    <xf numFmtId="0" fontId="65" fillId="9" borderId="20" xfId="0" applyFont="1" applyFill="1" applyBorder="1" applyAlignment="1">
      <alignment horizontal="center"/>
    </xf>
    <xf numFmtId="0" fontId="65" fillId="0" borderId="21" xfId="0" applyFont="1" applyBorder="1" applyAlignment="1">
      <alignment horizontal="center"/>
    </xf>
    <xf numFmtId="0" fontId="65" fillId="0" borderId="22" xfId="0" applyFont="1" applyBorder="1" applyAlignment="1">
      <alignment horizontal="center"/>
    </xf>
    <xf numFmtId="49" fontId="65" fillId="0" borderId="26" xfId="0" applyNumberFormat="1" applyFont="1" applyFill="1" applyBorder="1" applyAlignment="1" applyProtection="1">
      <alignment horizontal="center" vertical="center"/>
      <protection locked="0"/>
    </xf>
    <xf numFmtId="49" fontId="66" fillId="0" borderId="27" xfId="0" applyNumberFormat="1" applyFont="1" applyBorder="1" applyAlignment="1" applyProtection="1">
      <alignment horizontal="center" vertical="center"/>
      <protection locked="0"/>
    </xf>
    <xf numFmtId="49" fontId="66" fillId="0" borderId="28" xfId="0" applyNumberFormat="1" applyFont="1" applyBorder="1" applyAlignment="1" applyProtection="1">
      <alignment horizontal="center" vertical="center"/>
      <protection locked="0"/>
    </xf>
    <xf numFmtId="0" fontId="65" fillId="9" borderId="20" xfId="0" applyFont="1" applyFill="1" applyBorder="1" applyAlignment="1">
      <alignment horizontal="center" vertical="center"/>
    </xf>
    <xf numFmtId="0" fontId="65" fillId="0" borderId="21" xfId="0" applyFont="1" applyBorder="1" applyAlignment="1">
      <alignment horizontal="center" vertical="center"/>
    </xf>
    <xf numFmtId="0" fontId="65" fillId="0" borderId="22" xfId="0" applyFont="1" applyBorder="1" applyAlignment="1">
      <alignment horizontal="center" vertical="center"/>
    </xf>
    <xf numFmtId="171" fontId="65" fillId="0" borderId="26" xfId="0" applyNumberFormat="1" applyFont="1" applyFill="1" applyBorder="1" applyAlignment="1" applyProtection="1">
      <alignment horizontal="center"/>
      <protection locked="0"/>
    </xf>
    <xf numFmtId="171" fontId="25" fillId="0" borderId="27" xfId="0" applyNumberFormat="1" applyFont="1" applyBorder="1" applyAlignment="1" applyProtection="1">
      <alignment horizontal="center"/>
      <protection locked="0"/>
    </xf>
    <xf numFmtId="171" fontId="25" fillId="0" borderId="28" xfId="0" applyNumberFormat="1" applyFont="1" applyBorder="1" applyAlignment="1" applyProtection="1">
      <alignment horizontal="center"/>
      <protection locked="0"/>
    </xf>
    <xf numFmtId="0" fontId="64" fillId="9" borderId="13" xfId="0" applyFont="1" applyFill="1" applyBorder="1" applyAlignment="1">
      <alignment horizontal="center" wrapText="1"/>
    </xf>
    <xf numFmtId="0" fontId="64" fillId="0" borderId="0" xfId="0" applyFont="1" applyBorder="1" applyAlignment="1">
      <alignment horizontal="center" wrapText="1"/>
    </xf>
    <xf numFmtId="0" fontId="64" fillId="0" borderId="19" xfId="0" applyFont="1" applyBorder="1" applyAlignment="1">
      <alignment horizontal="center" wrapText="1"/>
    </xf>
    <xf numFmtId="0" fontId="74" fillId="8" borderId="13" xfId="0" applyFont="1" applyFill="1" applyBorder="1" applyAlignment="1">
      <alignment horizontal="center" vertical="center"/>
    </xf>
    <xf numFmtId="0" fontId="75" fillId="0" borderId="0" xfId="0" applyFont="1" applyBorder="1" applyAlignment="1">
      <alignment horizontal="center" vertical="center"/>
    </xf>
    <xf numFmtId="0" fontId="75" fillId="0" borderId="19" xfId="0" applyFont="1" applyBorder="1" applyAlignment="1">
      <alignment horizontal="center" vertical="center"/>
    </xf>
    <xf numFmtId="0" fontId="74" fillId="8" borderId="20" xfId="0" applyFont="1" applyFill="1" applyBorder="1" applyAlignment="1">
      <alignment horizontal="center" vertical="center"/>
    </xf>
    <xf numFmtId="0" fontId="75" fillId="0" borderId="21" xfId="0" applyFont="1" applyBorder="1" applyAlignment="1">
      <alignment horizontal="center" vertical="center"/>
    </xf>
    <xf numFmtId="0" fontId="75" fillId="0" borderId="22" xfId="0" applyFont="1" applyBorder="1" applyAlignment="1">
      <alignment horizontal="center" vertical="center"/>
    </xf>
    <xf numFmtId="0" fontId="77" fillId="0" borderId="26" xfId="0" applyFont="1" applyBorder="1" applyAlignment="1" applyProtection="1">
      <alignment horizontal="center" vertical="center" wrapText="1"/>
      <protection locked="0"/>
    </xf>
    <xf numFmtId="0" fontId="75" fillId="0" borderId="27" xfId="0" applyFont="1" applyBorder="1" applyAlignment="1">
      <alignment horizontal="center" vertical="center"/>
    </xf>
    <xf numFmtId="0" fontId="75" fillId="0" borderId="48" xfId="0" applyFont="1" applyBorder="1" applyAlignment="1">
      <alignment horizontal="center" vertical="center"/>
    </xf>
    <xf numFmtId="0" fontId="76" fillId="9" borderId="13" xfId="0" applyFont="1" applyFill="1" applyBorder="1" applyAlignment="1">
      <alignment horizontal="center"/>
    </xf>
    <xf numFmtId="0" fontId="76" fillId="9" borderId="0" xfId="0" applyFont="1" applyFill="1" applyBorder="1" applyAlignment="1">
      <alignment horizontal="center"/>
    </xf>
    <xf numFmtId="0" fontId="76" fillId="9" borderId="19" xfId="0" applyFont="1" applyFill="1" applyBorder="1" applyAlignment="1">
      <alignment horizontal="center"/>
    </xf>
    <xf numFmtId="0" fontId="76" fillId="9" borderId="23" xfId="0" applyFont="1" applyFill="1" applyBorder="1" applyAlignment="1">
      <alignment horizontal="center"/>
    </xf>
    <xf numFmtId="0" fontId="76" fillId="9" borderId="92" xfId="0" applyFont="1" applyFill="1" applyBorder="1" applyAlignment="1">
      <alignment horizontal="center"/>
    </xf>
    <xf numFmtId="0" fontId="76" fillId="9" borderId="25" xfId="0" applyFont="1" applyFill="1" applyBorder="1" applyAlignment="1">
      <alignment horizontal="center"/>
    </xf>
    <xf numFmtId="0" fontId="25" fillId="9" borderId="23" xfId="0" applyFont="1" applyFill="1" applyBorder="1" applyAlignment="1">
      <alignment horizontal="center"/>
    </xf>
    <xf numFmtId="0" fontId="25" fillId="9" borderId="24" xfId="0" applyFont="1" applyFill="1" applyBorder="1" applyAlignment="1">
      <alignment horizontal="center"/>
    </xf>
    <xf numFmtId="0" fontId="25" fillId="9" borderId="25" xfId="0" applyFont="1" applyFill="1" applyBorder="1" applyAlignment="1">
      <alignment horizontal="center"/>
    </xf>
    <xf numFmtId="1" fontId="65" fillId="9" borderId="13" xfId="10" applyFont="1" applyFill="1" applyBorder="1" applyAlignment="1" applyProtection="1">
      <alignment horizontal="center"/>
    </xf>
    <xf numFmtId="1" fontId="65" fillId="9" borderId="0" xfId="10" applyFont="1" applyFill="1" applyBorder="1" applyAlignment="1" applyProtection="1">
      <alignment horizontal="center"/>
    </xf>
    <xf numFmtId="1" fontId="65" fillId="9" borderId="19" xfId="10" applyFont="1" applyFill="1" applyBorder="1" applyAlignment="1" applyProtection="1">
      <alignment horizontal="center"/>
    </xf>
    <xf numFmtId="171" fontId="78" fillId="0" borderId="26" xfId="6" applyNumberFormat="1" applyFont="1" applyFill="1" applyBorder="1" applyAlignment="1" applyProtection="1">
      <alignment horizontal="center"/>
      <protection locked="0"/>
    </xf>
    <xf numFmtId="171" fontId="65" fillId="0" borderId="27" xfId="0" applyNumberFormat="1" applyFont="1" applyBorder="1" applyAlignment="1" applyProtection="1">
      <alignment horizontal="center"/>
      <protection locked="0"/>
    </xf>
    <xf numFmtId="171" fontId="65" fillId="0" borderId="28" xfId="0" applyNumberFormat="1" applyFont="1" applyBorder="1" applyAlignment="1" applyProtection="1">
      <alignment horizontal="center"/>
      <protection locked="0"/>
    </xf>
    <xf numFmtId="0" fontId="25" fillId="9" borderId="23" xfId="0" applyFont="1" applyFill="1" applyBorder="1" applyAlignment="1" applyProtection="1">
      <alignment horizontal="center" vertical="center"/>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82" fillId="9" borderId="13" xfId="0" applyFont="1" applyFill="1" applyBorder="1" applyAlignment="1">
      <alignment horizontal="center" wrapText="1"/>
    </xf>
    <xf numFmtId="0" fontId="82" fillId="9" borderId="0" xfId="0" applyFont="1" applyFill="1" applyBorder="1" applyAlignment="1">
      <alignment horizontal="center" wrapText="1"/>
    </xf>
    <xf numFmtId="0" fontId="82" fillId="9" borderId="19" xfId="0" applyFont="1" applyFill="1" applyBorder="1" applyAlignment="1">
      <alignment horizontal="center" wrapText="1"/>
    </xf>
    <xf numFmtId="169" fontId="61" fillId="9" borderId="0" xfId="7338" applyFont="1" applyFill="1" applyAlignment="1" applyProtection="1">
      <alignment horizontal="left"/>
    </xf>
    <xf numFmtId="169" fontId="81" fillId="9" borderId="44" xfId="21176" applyNumberFormat="1" applyFont="1" applyFill="1" applyBorder="1" applyAlignment="1" applyProtection="1">
      <alignment horizontal="left" wrapText="1"/>
    </xf>
    <xf numFmtId="169" fontId="81" fillId="9" borderId="52" xfId="21176" applyNumberFormat="1" applyFont="1" applyFill="1" applyBorder="1" applyAlignment="1" applyProtection="1">
      <alignment horizontal="left" wrapText="1"/>
    </xf>
    <xf numFmtId="0" fontId="26" fillId="9" borderId="9" xfId="0" applyFont="1" applyFill="1" applyBorder="1" applyAlignment="1" applyProtection="1">
      <alignment horizontal="left" vertical="center" wrapText="1"/>
    </xf>
    <xf numFmtId="0" fontId="26" fillId="9" borderId="10" xfId="0" applyFont="1" applyFill="1" applyBorder="1" applyAlignment="1" applyProtection="1">
      <alignment horizontal="left" vertical="center" wrapText="1"/>
    </xf>
    <xf numFmtId="0" fontId="26" fillId="9" borderId="2" xfId="0" applyFont="1" applyFill="1" applyBorder="1" applyAlignment="1" applyProtection="1">
      <alignment horizontal="left" vertical="center" wrapText="1"/>
    </xf>
    <xf numFmtId="0" fontId="24" fillId="9" borderId="75" xfId="0" applyFont="1" applyFill="1" applyBorder="1" applyAlignment="1" applyProtection="1">
      <alignment horizontal="center" vertical="center" wrapText="1"/>
    </xf>
    <xf numFmtId="0" fontId="24" fillId="9" borderId="74" xfId="0" applyFont="1" applyFill="1" applyBorder="1" applyAlignment="1" applyProtection="1">
      <alignment horizontal="center" vertical="center" wrapText="1"/>
    </xf>
    <xf numFmtId="0" fontId="24" fillId="9" borderId="6" xfId="0" applyFont="1" applyFill="1" applyBorder="1" applyAlignment="1" applyProtection="1">
      <alignment horizontal="center" vertical="center" wrapText="1"/>
    </xf>
    <xf numFmtId="0" fontId="24" fillId="9" borderId="7" xfId="0" applyFont="1" applyFill="1" applyBorder="1" applyAlignment="1" applyProtection="1">
      <alignment horizontal="center" vertical="center" wrapText="1"/>
    </xf>
    <xf numFmtId="0" fontId="24" fillId="9" borderId="76" xfId="0" applyFont="1" applyFill="1" applyBorder="1" applyAlignment="1" applyProtection="1">
      <alignment horizontal="center" vertical="center" wrapText="1"/>
    </xf>
    <xf numFmtId="0" fontId="24" fillId="9" borderId="41" xfId="0" applyFont="1" applyFill="1" applyBorder="1" applyAlignment="1" applyProtection="1">
      <alignment horizontal="center" vertical="center" wrapText="1"/>
    </xf>
    <xf numFmtId="0" fontId="24" fillId="9" borderId="77" xfId="0" applyFont="1" applyFill="1" applyBorder="1" applyAlignment="1" applyProtection="1">
      <alignment horizontal="center" vertical="center" wrapText="1"/>
    </xf>
    <xf numFmtId="0" fontId="24" fillId="9" borderId="78" xfId="0" applyFont="1" applyFill="1" applyBorder="1" applyAlignment="1" applyProtection="1">
      <alignment horizontal="center" vertical="center" wrapText="1"/>
    </xf>
    <xf numFmtId="0" fontId="24" fillId="9" borderId="54" xfId="0" applyFont="1" applyFill="1" applyBorder="1" applyAlignment="1" applyProtection="1">
      <alignment horizontal="center"/>
    </xf>
    <xf numFmtId="0" fontId="24" fillId="9" borderId="55" xfId="0" applyFont="1" applyFill="1" applyBorder="1" applyAlignment="1" applyProtection="1">
      <alignment horizontal="center"/>
    </xf>
    <xf numFmtId="0" fontId="24" fillId="9" borderId="56" xfId="0" applyFont="1" applyFill="1" applyBorder="1" applyAlignment="1" applyProtection="1">
      <alignment horizontal="center"/>
    </xf>
    <xf numFmtId="0" fontId="24" fillId="9" borderId="94" xfId="0" applyFont="1" applyFill="1" applyBorder="1" applyAlignment="1" applyProtection="1">
      <alignment horizontal="center"/>
    </xf>
    <xf numFmtId="0" fontId="24" fillId="9" borderId="54" xfId="0" applyFont="1" applyFill="1" applyBorder="1" applyAlignment="1">
      <alignment horizontal="center"/>
    </xf>
    <xf numFmtId="0" fontId="24" fillId="9" borderId="55" xfId="0" applyFont="1" applyFill="1" applyBorder="1" applyAlignment="1">
      <alignment horizontal="center"/>
    </xf>
    <xf numFmtId="0" fontId="24" fillId="9" borderId="56" xfId="0" applyFont="1" applyFill="1" applyBorder="1" applyAlignment="1">
      <alignment horizontal="center"/>
    </xf>
    <xf numFmtId="0" fontId="26" fillId="9" borderId="115" xfId="0" applyFont="1" applyFill="1" applyBorder="1" applyAlignment="1" applyProtection="1">
      <alignment horizontal="center" vertical="center" wrapText="1"/>
    </xf>
    <xf numFmtId="0" fontId="26" fillId="9" borderId="113" xfId="0" applyFont="1" applyFill="1" applyBorder="1" applyAlignment="1" applyProtection="1">
      <alignment horizontal="center" vertical="center" wrapText="1"/>
    </xf>
    <xf numFmtId="0" fontId="26" fillId="9" borderId="117" xfId="0" applyFont="1" applyFill="1" applyBorder="1" applyAlignment="1" applyProtection="1">
      <alignment horizontal="center" vertical="center" wrapText="1"/>
    </xf>
    <xf numFmtId="0" fontId="26" fillId="9" borderId="66" xfId="0" applyFont="1" applyFill="1" applyBorder="1" applyAlignment="1" applyProtection="1">
      <alignment horizontal="center" vertical="center" wrapText="1"/>
    </xf>
    <xf numFmtId="0" fontId="26" fillId="9" borderId="41" xfId="0" applyFont="1" applyFill="1" applyBorder="1" applyAlignment="1" applyProtection="1">
      <alignment horizontal="center" vertical="center" wrapText="1"/>
    </xf>
    <xf numFmtId="0" fontId="26" fillId="9" borderId="77" xfId="0" applyFont="1" applyFill="1" applyBorder="1" applyAlignment="1" applyProtection="1">
      <alignment horizontal="center" vertical="center" wrapText="1"/>
    </xf>
    <xf numFmtId="0" fontId="26" fillId="9" borderId="78" xfId="0" applyFont="1" applyFill="1" applyBorder="1" applyAlignment="1" applyProtection="1">
      <alignment horizontal="center" vertical="center" wrapText="1"/>
    </xf>
    <xf numFmtId="0" fontId="26" fillId="9" borderId="120" xfId="0" applyFont="1" applyFill="1" applyBorder="1" applyAlignment="1" applyProtection="1">
      <alignment horizontal="center" vertical="center" wrapText="1"/>
    </xf>
    <xf numFmtId="0" fontId="26" fillId="9" borderId="114" xfId="0" applyFont="1" applyFill="1" applyBorder="1" applyAlignment="1" applyProtection="1">
      <alignment horizontal="center" vertical="center" wrapText="1"/>
    </xf>
    <xf numFmtId="0" fontId="18" fillId="9" borderId="41" xfId="0" applyFont="1" applyFill="1" applyBorder="1" applyAlignment="1" applyProtection="1">
      <alignment horizontal="center" vertical="center" wrapText="1"/>
    </xf>
    <xf numFmtId="0" fontId="18" fillId="9" borderId="77" xfId="0" applyFont="1" applyFill="1" applyBorder="1" applyAlignment="1" applyProtection="1">
      <alignment horizontal="center" vertical="center" wrapText="1"/>
    </xf>
    <xf numFmtId="0" fontId="18" fillId="9" borderId="78" xfId="0" applyFont="1" applyFill="1" applyBorder="1" applyAlignment="1" applyProtection="1">
      <alignment horizontal="center" vertical="center" wrapText="1"/>
    </xf>
    <xf numFmtId="0" fontId="18" fillId="9" borderId="75" xfId="0" applyFont="1" applyFill="1" applyBorder="1" applyAlignment="1" applyProtection="1">
      <alignment horizontal="center" vertical="center" wrapText="1"/>
    </xf>
    <xf numFmtId="0" fontId="18" fillId="9" borderId="74" xfId="0" applyFont="1" applyFill="1" applyBorder="1" applyAlignment="1" applyProtection="1">
      <alignment horizontal="center" vertical="center" wrapText="1"/>
    </xf>
    <xf numFmtId="0" fontId="18" fillId="9" borderId="6" xfId="0" applyFont="1" applyFill="1" applyBorder="1" applyAlignment="1" applyProtection="1">
      <alignment horizontal="center" vertical="center" wrapText="1"/>
    </xf>
    <xf numFmtId="0" fontId="18" fillId="9" borderId="7" xfId="0" applyFont="1" applyFill="1" applyBorder="1" applyAlignment="1" applyProtection="1">
      <alignment horizontal="center" vertical="center" wrapText="1"/>
    </xf>
    <xf numFmtId="0" fontId="18" fillId="9" borderId="76" xfId="0" applyFont="1" applyFill="1" applyBorder="1" applyAlignment="1" applyProtection="1">
      <alignment horizontal="center" vertical="center" wrapText="1"/>
    </xf>
    <xf numFmtId="0" fontId="18" fillId="9" borderId="9" xfId="0" applyFont="1" applyFill="1" applyBorder="1" applyAlignment="1" applyProtection="1">
      <alignment horizontal="left" vertical="center" wrapText="1"/>
    </xf>
    <xf numFmtId="0" fontId="18" fillId="9" borderId="10" xfId="0" applyFont="1" applyFill="1" applyBorder="1" applyAlignment="1" applyProtection="1">
      <alignment horizontal="left" vertical="center" wrapText="1"/>
    </xf>
    <xf numFmtId="0" fontId="18" fillId="9" borderId="65" xfId="0" applyFont="1" applyFill="1" applyBorder="1" applyAlignment="1" applyProtection="1">
      <alignment horizontal="left" vertical="center" wrapText="1"/>
    </xf>
    <xf numFmtId="0" fontId="95" fillId="9" borderId="125" xfId="0" applyFont="1" applyFill="1" applyBorder="1" applyAlignment="1">
      <alignment horizontal="center" vertical="center"/>
    </xf>
    <xf numFmtId="0" fontId="95" fillId="9" borderId="126" xfId="0" applyFont="1" applyFill="1" applyBorder="1" applyAlignment="1">
      <alignment horizontal="center" vertical="center"/>
    </xf>
    <xf numFmtId="0" fontId="95" fillId="9" borderId="127" xfId="0" applyFont="1" applyFill="1" applyBorder="1" applyAlignment="1">
      <alignment horizontal="center" vertical="center"/>
    </xf>
    <xf numFmtId="0" fontId="26" fillId="9" borderId="84" xfId="0" applyFont="1" applyFill="1" applyBorder="1" applyAlignment="1" applyProtection="1">
      <alignment horizontal="center" vertical="center" wrapText="1"/>
    </xf>
    <xf numFmtId="0" fontId="26" fillId="9" borderId="85" xfId="0" applyFont="1" applyFill="1" applyBorder="1" applyAlignment="1" applyProtection="1">
      <alignment horizontal="center" vertical="center" wrapText="1"/>
    </xf>
    <xf numFmtId="0" fontId="26" fillId="9" borderId="41" xfId="0" applyFont="1" applyFill="1" applyBorder="1" applyAlignment="1" applyProtection="1">
      <alignment horizontal="left" vertical="center" wrapText="1"/>
    </xf>
    <xf numFmtId="0" fontId="26" fillId="9" borderId="75" xfId="0" applyFont="1" applyFill="1" applyBorder="1" applyAlignment="1" applyProtection="1">
      <alignment horizontal="left" vertical="center" wrapText="1"/>
    </xf>
    <xf numFmtId="0" fontId="26" fillId="9" borderId="14" xfId="0" applyFont="1" applyFill="1" applyBorder="1" applyAlignment="1" applyProtection="1">
      <alignment horizontal="left" vertical="center" wrapText="1"/>
    </xf>
    <xf numFmtId="0" fontId="83" fillId="9" borderId="125" xfId="0" applyFont="1" applyFill="1" applyBorder="1" applyAlignment="1">
      <alignment horizontal="center" vertical="center"/>
    </xf>
    <xf numFmtId="0" fontId="83" fillId="9" borderId="126" xfId="0" applyFont="1" applyFill="1" applyBorder="1" applyAlignment="1">
      <alignment horizontal="center" vertical="center"/>
    </xf>
    <xf numFmtId="0" fontId="83" fillId="9" borderId="127" xfId="0" applyFont="1" applyFill="1" applyBorder="1" applyAlignment="1">
      <alignment horizontal="center" vertical="center"/>
    </xf>
    <xf numFmtId="0" fontId="24" fillId="9" borderId="41" xfId="0" applyFont="1" applyFill="1" applyBorder="1" applyAlignment="1">
      <alignment horizontal="center" vertical="center" wrapText="1"/>
    </xf>
    <xf numFmtId="0" fontId="24" fillId="9" borderId="84" xfId="0" applyFont="1" applyFill="1" applyBorder="1" applyAlignment="1">
      <alignment horizontal="center" vertical="center" wrapText="1"/>
    </xf>
    <xf numFmtId="0" fontId="24" fillId="9" borderId="85" xfId="0" applyFont="1" applyFill="1" applyBorder="1" applyAlignment="1">
      <alignment horizontal="center" vertical="center" wrapText="1"/>
    </xf>
    <xf numFmtId="0" fontId="24" fillId="9" borderId="78" xfId="0" applyFont="1" applyFill="1" applyBorder="1" applyAlignment="1">
      <alignment horizontal="center" vertical="center" wrapText="1"/>
    </xf>
    <xf numFmtId="0" fontId="24" fillId="9" borderId="16" xfId="0" applyFont="1" applyFill="1" applyBorder="1" applyAlignment="1">
      <alignment horizontal="left" vertical="center" wrapText="1"/>
    </xf>
    <xf numFmtId="0" fontId="24" fillId="9" borderId="13" xfId="0" applyFont="1" applyFill="1" applyBorder="1" applyAlignment="1">
      <alignment horizontal="left" vertical="center" wrapText="1"/>
    </xf>
    <xf numFmtId="0" fontId="24" fillId="9" borderId="29" xfId="0" applyFont="1" applyFill="1" applyBorder="1" applyAlignment="1">
      <alignment horizontal="left" vertical="center" wrapText="1"/>
    </xf>
    <xf numFmtId="0" fontId="26" fillId="9" borderId="68" xfId="0" applyFont="1" applyFill="1" applyBorder="1" applyAlignment="1" applyProtection="1">
      <alignment horizontal="center" vertical="center" wrapText="1"/>
    </xf>
    <xf numFmtId="0" fontId="26" fillId="9" borderId="69" xfId="0" applyFont="1" applyFill="1" applyBorder="1" applyAlignment="1" applyProtection="1">
      <alignment horizontal="center" vertical="center" wrapText="1"/>
    </xf>
    <xf numFmtId="0" fontId="26" fillId="9" borderId="70" xfId="0" applyFont="1" applyFill="1" applyBorder="1" applyAlignment="1" applyProtection="1">
      <alignment horizontal="center" vertical="center" wrapText="1"/>
    </xf>
    <xf numFmtId="0" fontId="26" fillId="9" borderId="68" xfId="74" applyFont="1" applyFill="1" applyBorder="1" applyAlignment="1">
      <alignment horizontal="center" vertical="center" wrapText="1"/>
    </xf>
    <xf numFmtId="0" fontId="26" fillId="9" borderId="70" xfId="74" applyFont="1" applyFill="1" applyBorder="1" applyAlignment="1">
      <alignment horizontal="center" vertical="center" wrapText="1"/>
    </xf>
    <xf numFmtId="0" fontId="26" fillId="9" borderId="75" xfId="0" applyFont="1" applyFill="1" applyBorder="1" applyAlignment="1" applyProtection="1">
      <alignment horizontal="center" vertical="center" wrapText="1"/>
    </xf>
    <xf numFmtId="0" fontId="26" fillId="9" borderId="97" xfId="0" applyFont="1" applyFill="1" applyBorder="1" applyAlignment="1" applyProtection="1">
      <alignment horizontal="center" vertical="center" wrapText="1"/>
    </xf>
    <xf numFmtId="0" fontId="26" fillId="9" borderId="98" xfId="0" applyFont="1" applyFill="1" applyBorder="1" applyAlignment="1" applyProtection="1">
      <alignment horizontal="center" vertical="center" wrapText="1"/>
    </xf>
    <xf numFmtId="0" fontId="26" fillId="9" borderId="96" xfId="0" applyFont="1" applyFill="1" applyBorder="1" applyAlignment="1" applyProtection="1">
      <alignment horizontal="center" vertical="center" wrapText="1"/>
    </xf>
    <xf numFmtId="0" fontId="24" fillId="9" borderId="102" xfId="0" applyFont="1" applyFill="1" applyBorder="1" applyAlignment="1">
      <alignment horizontal="center" vertical="center" wrapText="1"/>
    </xf>
    <xf numFmtId="0" fontId="24" fillId="9" borderId="103" xfId="0" applyFont="1" applyFill="1" applyBorder="1" applyAlignment="1">
      <alignment horizontal="center" vertical="center" wrapText="1"/>
    </xf>
    <xf numFmtId="0" fontId="26" fillId="9" borderId="102" xfId="74" applyFont="1" applyFill="1" applyBorder="1" applyAlignment="1">
      <alignment horizontal="center" vertical="center" wrapText="1"/>
    </xf>
    <xf numFmtId="0" fontId="26" fillId="9" borderId="103" xfId="74" applyFont="1" applyFill="1" applyBorder="1" applyAlignment="1">
      <alignment horizontal="center" vertical="center" wrapText="1"/>
    </xf>
    <xf numFmtId="0" fontId="26" fillId="9" borderId="101" xfId="74" applyFont="1" applyFill="1" applyBorder="1" applyAlignment="1">
      <alignment horizontal="center" vertical="center" wrapText="1"/>
    </xf>
    <xf numFmtId="0" fontId="26" fillId="9" borderId="104" xfId="74" applyFont="1" applyFill="1" applyBorder="1" applyAlignment="1">
      <alignment horizontal="center" vertical="center" wrapText="1"/>
    </xf>
    <xf numFmtId="0" fontId="26" fillId="9" borderId="9" xfId="74" applyFont="1" applyFill="1" applyBorder="1" applyAlignment="1">
      <alignment horizontal="center" vertical="center" wrapText="1"/>
    </xf>
    <xf numFmtId="0" fontId="26" fillId="9" borderId="10" xfId="74" applyFont="1" applyFill="1" applyBorder="1" applyAlignment="1">
      <alignment horizontal="center" vertical="center" wrapText="1"/>
    </xf>
    <xf numFmtId="0" fontId="26" fillId="9" borderId="2" xfId="74" applyFont="1" applyFill="1" applyBorder="1" applyAlignment="1">
      <alignment horizontal="center" vertical="center" wrapText="1"/>
    </xf>
    <xf numFmtId="0" fontId="26" fillId="9" borderId="100" xfId="74" applyFont="1" applyFill="1" applyBorder="1" applyAlignment="1">
      <alignment horizontal="center" vertical="center" wrapText="1"/>
    </xf>
    <xf numFmtId="0" fontId="26" fillId="9" borderId="105" xfId="74" applyFont="1" applyFill="1" applyBorder="1" applyAlignment="1">
      <alignment horizontal="center" vertical="center" wrapText="1"/>
    </xf>
    <xf numFmtId="0" fontId="26" fillId="9" borderId="118" xfId="0" applyFont="1" applyFill="1" applyBorder="1" applyAlignment="1">
      <alignment horizontal="center" vertical="center" wrapText="1"/>
    </xf>
    <xf numFmtId="0" fontId="26" fillId="9" borderId="103" xfId="0" applyFont="1" applyFill="1" applyBorder="1" applyAlignment="1">
      <alignment horizontal="center" vertical="center" wrapText="1"/>
    </xf>
    <xf numFmtId="0" fontId="26" fillId="9" borderId="118" xfId="74" applyFont="1" applyFill="1" applyBorder="1" applyAlignment="1">
      <alignment horizontal="center" vertical="center" wrapText="1"/>
    </xf>
    <xf numFmtId="0" fontId="26" fillId="9" borderId="119" xfId="74" applyFont="1" applyFill="1" applyBorder="1" applyAlignment="1">
      <alignment horizontal="center" vertical="center" wrapText="1"/>
    </xf>
    <xf numFmtId="0" fontId="26" fillId="9" borderId="117" xfId="74" applyFont="1" applyFill="1" applyBorder="1" applyAlignment="1">
      <alignment horizontal="center" vertical="center" wrapText="1"/>
    </xf>
    <xf numFmtId="0" fontId="24" fillId="9" borderId="125" xfId="0" applyFont="1" applyFill="1" applyBorder="1" applyAlignment="1">
      <alignment horizontal="center" vertical="center"/>
    </xf>
    <xf numFmtId="0" fontId="24" fillId="9" borderId="126" xfId="0" applyFont="1" applyFill="1" applyBorder="1" applyAlignment="1">
      <alignment horizontal="center" vertical="center"/>
    </xf>
    <xf numFmtId="0" fontId="24" fillId="9" borderId="127" xfId="0" applyFont="1" applyFill="1" applyBorder="1" applyAlignment="1">
      <alignment horizontal="center" vertical="center"/>
    </xf>
    <xf numFmtId="0" fontId="26" fillId="9" borderId="125" xfId="0" applyFont="1" applyFill="1" applyBorder="1" applyAlignment="1">
      <alignment horizontal="center" vertical="center"/>
    </xf>
    <xf numFmtId="0" fontId="26" fillId="9" borderId="126" xfId="0" applyFont="1" applyFill="1" applyBorder="1" applyAlignment="1">
      <alignment horizontal="center" vertical="center"/>
    </xf>
    <xf numFmtId="0" fontId="26" fillId="9" borderId="127" xfId="0" applyFont="1" applyFill="1" applyBorder="1" applyAlignment="1">
      <alignment horizontal="center" vertical="center"/>
    </xf>
    <xf numFmtId="168" fontId="26" fillId="9" borderId="3" xfId="68" applyNumberFormat="1" applyFont="1" applyFill="1" applyBorder="1" applyAlignment="1" applyProtection="1">
      <alignment horizontal="center"/>
    </xf>
    <xf numFmtId="0" fontId="26" fillId="9" borderId="115" xfId="0" applyFont="1" applyFill="1" applyBorder="1" applyAlignment="1" applyProtection="1">
      <alignment horizontal="center" wrapText="1"/>
    </xf>
    <xf numFmtId="0" fontId="26" fillId="9" borderId="113" xfId="0" applyFont="1" applyFill="1" applyBorder="1" applyAlignment="1" applyProtection="1">
      <alignment horizontal="center" wrapText="1"/>
    </xf>
    <xf numFmtId="0" fontId="26" fillId="9" borderId="3" xfId="0" applyFont="1" applyFill="1" applyBorder="1" applyAlignment="1" applyProtection="1">
      <alignment horizontal="left" vertical="center" wrapText="1"/>
    </xf>
    <xf numFmtId="0" fontId="23" fillId="9" borderId="3" xfId="0" applyFont="1" applyFill="1" applyBorder="1" applyAlignment="1" applyProtection="1">
      <alignment vertical="center" wrapText="1"/>
    </xf>
    <xf numFmtId="0" fontId="23" fillId="9" borderId="3" xfId="0" applyFont="1" applyFill="1" applyBorder="1" applyAlignment="1" applyProtection="1">
      <alignment horizontal="left" vertical="center" wrapText="1"/>
    </xf>
    <xf numFmtId="0" fontId="25" fillId="9" borderId="3" xfId="0" applyFont="1" applyFill="1" applyBorder="1" applyAlignment="1">
      <alignment horizontal="left" wrapText="1"/>
    </xf>
    <xf numFmtId="0" fontId="24" fillId="9" borderId="3" xfId="0" applyFont="1" applyFill="1" applyBorder="1" applyAlignment="1">
      <alignment horizontal="left" wrapText="1"/>
    </xf>
    <xf numFmtId="0" fontId="26" fillId="9" borderId="3" xfId="0" applyFont="1" applyFill="1" applyBorder="1" applyAlignment="1" applyProtection="1">
      <alignment horizontal="left" wrapText="1"/>
    </xf>
    <xf numFmtId="0" fontId="24" fillId="9" borderId="3" xfId="0" applyFont="1" applyFill="1" applyBorder="1" applyAlignment="1">
      <alignment horizontal="left"/>
    </xf>
    <xf numFmtId="0" fontId="90" fillId="34" borderId="0" xfId="0" applyFont="1" applyFill="1" applyBorder="1" applyAlignment="1" applyProtection="1">
      <alignment horizontal="center" vertical="center" wrapText="1"/>
    </xf>
    <xf numFmtId="0" fontId="90" fillId="33" borderId="0" xfId="0" applyFont="1" applyFill="1" applyBorder="1" applyAlignment="1" applyProtection="1">
      <alignment horizontal="center" vertical="center" wrapText="1"/>
    </xf>
    <xf numFmtId="0" fontId="24" fillId="9" borderId="3" xfId="0" applyFont="1" applyFill="1" applyBorder="1" applyAlignment="1" applyProtection="1">
      <alignment horizontal="left" vertical="center" wrapText="1"/>
    </xf>
    <xf numFmtId="0" fontId="24" fillId="9" borderId="118" xfId="0" applyFont="1" applyFill="1" applyBorder="1" applyAlignment="1" applyProtection="1">
      <alignment horizontal="left" vertical="center"/>
    </xf>
    <xf numFmtId="0" fontId="24" fillId="9" borderId="5" xfId="0" applyFont="1" applyFill="1" applyBorder="1" applyAlignment="1" applyProtection="1">
      <alignment horizontal="left" vertical="center"/>
    </xf>
    <xf numFmtId="0" fontId="25" fillId="9" borderId="102" xfId="0" applyFont="1" applyFill="1" applyBorder="1" applyAlignment="1" applyProtection="1">
      <alignment horizontal="left" vertical="center" wrapText="1"/>
    </xf>
    <xf numFmtId="0" fontId="25" fillId="9" borderId="4" xfId="0" applyFont="1" applyFill="1" applyBorder="1" applyAlignment="1" applyProtection="1">
      <alignment horizontal="left" vertical="center" wrapText="1"/>
    </xf>
    <xf numFmtId="0" fontId="25" fillId="9" borderId="5" xfId="0" applyFont="1" applyFill="1" applyBorder="1" applyAlignment="1" applyProtection="1">
      <alignment horizontal="left" vertical="center" wrapText="1"/>
    </xf>
    <xf numFmtId="0" fontId="24" fillId="9" borderId="16" xfId="1" applyFont="1" applyFill="1" applyBorder="1" applyAlignment="1">
      <alignment horizontal="center"/>
    </xf>
    <xf numFmtId="0" fontId="24" fillId="9" borderId="17" xfId="1" applyFont="1" applyFill="1" applyBorder="1" applyAlignment="1">
      <alignment horizontal="center"/>
    </xf>
    <xf numFmtId="0" fontId="24" fillId="9" borderId="18" xfId="1" applyFont="1" applyFill="1" applyBorder="1" applyAlignment="1">
      <alignment horizontal="center"/>
    </xf>
    <xf numFmtId="0" fontId="23" fillId="9" borderId="0" xfId="1" applyFont="1" applyFill="1" applyAlignment="1">
      <alignment horizontal="left" vertical="top" wrapText="1"/>
    </xf>
  </cellXfs>
  <cellStyles count="39011">
    <cellStyle name="%" xfId="74"/>
    <cellStyle name="20% - Accent1 2" xfId="75"/>
    <cellStyle name="20% - Accent1 2 2" xfId="76"/>
    <cellStyle name="20% - Accent2 2" xfId="77"/>
    <cellStyle name="20% - Accent3 2" xfId="78"/>
    <cellStyle name="20% - Accent4 2" xfId="79"/>
    <cellStyle name="20% - Accent5 2" xfId="80"/>
    <cellStyle name="20% - Accent6 2" xfId="81"/>
    <cellStyle name="40% - Accent1 2" xfId="82"/>
    <cellStyle name="40% - Accent2 2" xfId="83"/>
    <cellStyle name="40% - Accent3 2" xfId="84"/>
    <cellStyle name="40% - Accent4 2" xfId="85"/>
    <cellStyle name="40% - Accent5 2" xfId="86"/>
    <cellStyle name="40% - Accent6 2" xfId="87"/>
    <cellStyle name="60% - Accent1 2" xfId="88"/>
    <cellStyle name="60% - Accent2 2" xfId="89"/>
    <cellStyle name="60% - Accent3 2" xfId="90"/>
    <cellStyle name="60% - Accent4 2" xfId="91"/>
    <cellStyle name="60% - Accent5 2" xfId="92"/>
    <cellStyle name="60% - Accent6 2" xfId="93"/>
    <cellStyle name="Accent1 2" xfId="94"/>
    <cellStyle name="Accent1 3" xfId="95"/>
    <cellStyle name="Accent1 4" xfId="96"/>
    <cellStyle name="Accent2 2" xfId="97"/>
    <cellStyle name="Accent2 3" xfId="98"/>
    <cellStyle name="Accent2 4" xfId="99"/>
    <cellStyle name="Accent3 2" xfId="100"/>
    <cellStyle name="Accent3 3" xfId="101"/>
    <cellStyle name="Accent3 4" xfId="102"/>
    <cellStyle name="Accent4 2" xfId="103"/>
    <cellStyle name="Accent4 3" xfId="104"/>
    <cellStyle name="Accent4 4" xfId="105"/>
    <cellStyle name="Accent5 2" xfId="106"/>
    <cellStyle name="Accent5 3" xfId="107"/>
    <cellStyle name="Accent5 4" xfId="108"/>
    <cellStyle name="Accent6 2" xfId="109"/>
    <cellStyle name="Accent6 3" xfId="110"/>
    <cellStyle name="Accent6 4" xfId="111"/>
    <cellStyle name="AttribBox" xfId="112"/>
    <cellStyle name="AttribBox 10" xfId="113"/>
    <cellStyle name="AttribBox 11" xfId="114"/>
    <cellStyle name="AttribBox 12" xfId="115"/>
    <cellStyle name="AttribBox 2" xfId="116"/>
    <cellStyle name="AttribBox 2 2" xfId="117"/>
    <cellStyle name="AttribBox 3" xfId="118"/>
    <cellStyle name="AttribBox 3 2" xfId="119"/>
    <cellStyle name="AttribBox 4" xfId="120"/>
    <cellStyle name="AttribBox 4 2" xfId="121"/>
    <cellStyle name="AttribBox 5" xfId="122"/>
    <cellStyle name="AttribBox 5 2" xfId="123"/>
    <cellStyle name="AttribBox 6" xfId="124"/>
    <cellStyle name="AttribBox 6 2" xfId="125"/>
    <cellStyle name="AttribBox 7" xfId="126"/>
    <cellStyle name="AttribBox 7 2" xfId="127"/>
    <cellStyle name="AttribBox 8" xfId="128"/>
    <cellStyle name="AttribBox 8 2" xfId="129"/>
    <cellStyle name="AttribBox 9" xfId="130"/>
    <cellStyle name="AttribBox 9 2" xfId="131"/>
    <cellStyle name="Attribute" xfId="132"/>
    <cellStyle name="Attribute 10" xfId="133"/>
    <cellStyle name="Attribute 11" xfId="134"/>
    <cellStyle name="Attribute 12" xfId="135"/>
    <cellStyle name="Attribute 2" xfId="136"/>
    <cellStyle name="Attribute 2 10" xfId="137"/>
    <cellStyle name="Attribute 2 2" xfId="138"/>
    <cellStyle name="Attribute 2 2 2" xfId="139"/>
    <cellStyle name="Attribute 2 2 3" xfId="140"/>
    <cellStyle name="Attribute 2 2 4" xfId="141"/>
    <cellStyle name="Attribute 2 2 5" xfId="142"/>
    <cellStyle name="Attribute 2 3" xfId="143"/>
    <cellStyle name="Attribute 2 3 2" xfId="144"/>
    <cellStyle name="Attribute 2 3 3" xfId="145"/>
    <cellStyle name="Attribute 2 3 4" xfId="146"/>
    <cellStyle name="Attribute 2 3 5" xfId="147"/>
    <cellStyle name="Attribute 2 4" xfId="148"/>
    <cellStyle name="Attribute 2 4 2" xfId="149"/>
    <cellStyle name="Attribute 2 4 3" xfId="150"/>
    <cellStyle name="Attribute 2 4 4" xfId="151"/>
    <cellStyle name="Attribute 2 4 5" xfId="152"/>
    <cellStyle name="Attribute 2 5" xfId="153"/>
    <cellStyle name="Attribute 2 5 2" xfId="154"/>
    <cellStyle name="Attribute 2 5 3" xfId="155"/>
    <cellStyle name="Attribute 2 5 4" xfId="156"/>
    <cellStyle name="Attribute 2 5 5" xfId="157"/>
    <cellStyle name="Attribute 2 6" xfId="158"/>
    <cellStyle name="Attribute 2 6 2" xfId="159"/>
    <cellStyle name="Attribute 2 6 3" xfId="160"/>
    <cellStyle name="Attribute 2 6 4" xfId="161"/>
    <cellStyle name="Attribute 2 6 5" xfId="162"/>
    <cellStyle name="Attribute 2 7" xfId="163"/>
    <cellStyle name="Attribute 2 8" xfId="164"/>
    <cellStyle name="Attribute 2 9" xfId="165"/>
    <cellStyle name="Attribute 3" xfId="166"/>
    <cellStyle name="Attribute 3 2" xfId="167"/>
    <cellStyle name="Attribute 3 3" xfId="168"/>
    <cellStyle name="Attribute 3 4" xfId="169"/>
    <cellStyle name="Attribute 3 5" xfId="170"/>
    <cellStyle name="Attribute 4" xfId="171"/>
    <cellStyle name="Attribute 4 2" xfId="172"/>
    <cellStyle name="Attribute 4 3" xfId="173"/>
    <cellStyle name="Attribute 4 4" xfId="174"/>
    <cellStyle name="Attribute 4 5" xfId="175"/>
    <cellStyle name="Attribute 5" xfId="176"/>
    <cellStyle name="Attribute 5 2" xfId="177"/>
    <cellStyle name="Attribute 5 3" xfId="178"/>
    <cellStyle name="Attribute 5 4" xfId="179"/>
    <cellStyle name="Attribute 5 5" xfId="180"/>
    <cellStyle name="Attribute 6" xfId="181"/>
    <cellStyle name="Attribute 6 2" xfId="182"/>
    <cellStyle name="Attribute 6 3" xfId="183"/>
    <cellStyle name="Attribute 6 4" xfId="184"/>
    <cellStyle name="Attribute 6 5" xfId="185"/>
    <cellStyle name="Attribute 7" xfId="186"/>
    <cellStyle name="Attribute 8" xfId="187"/>
    <cellStyle name="Attribute 9" xfId="188"/>
    <cellStyle name="Bad 2" xfId="189"/>
    <cellStyle name="Calculation 2" xfId="190"/>
    <cellStyle name="Calculation 2 10" xfId="191"/>
    <cellStyle name="Calculation 2 10 10" xfId="192"/>
    <cellStyle name="Calculation 2 10 11" xfId="21256"/>
    <cellStyle name="Calculation 2 10 2" xfId="193"/>
    <cellStyle name="Calculation 2 10 2 2" xfId="21257"/>
    <cellStyle name="Calculation 2 10 3" xfId="194"/>
    <cellStyle name="Calculation 2 10 3 2" xfId="21258"/>
    <cellStyle name="Calculation 2 10 4" xfId="195"/>
    <cellStyle name="Calculation 2 10 4 2" xfId="21259"/>
    <cellStyle name="Calculation 2 10 5" xfId="196"/>
    <cellStyle name="Calculation 2 10 5 2" xfId="21260"/>
    <cellStyle name="Calculation 2 10 6" xfId="197"/>
    <cellStyle name="Calculation 2 10 6 2" xfId="21261"/>
    <cellStyle name="Calculation 2 10 7" xfId="198"/>
    <cellStyle name="Calculation 2 10 7 2" xfId="21262"/>
    <cellStyle name="Calculation 2 10 8" xfId="199"/>
    <cellStyle name="Calculation 2 10 9" xfId="200"/>
    <cellStyle name="Calculation 2 11" xfId="201"/>
    <cellStyle name="Calculation 2 11 2" xfId="202"/>
    <cellStyle name="Calculation 2 11 2 2" xfId="21264"/>
    <cellStyle name="Calculation 2 11 3" xfId="203"/>
    <cellStyle name="Calculation 2 11 3 2" xfId="21265"/>
    <cellStyle name="Calculation 2 11 4" xfId="204"/>
    <cellStyle name="Calculation 2 11 4 2" xfId="21266"/>
    <cellStyle name="Calculation 2 11 5" xfId="205"/>
    <cellStyle name="Calculation 2 11 5 2" xfId="21267"/>
    <cellStyle name="Calculation 2 11 6" xfId="206"/>
    <cellStyle name="Calculation 2 11 6 2" xfId="21268"/>
    <cellStyle name="Calculation 2 11 7" xfId="207"/>
    <cellStyle name="Calculation 2 11 7 2" xfId="21269"/>
    <cellStyle name="Calculation 2 11 8" xfId="21263"/>
    <cellStyle name="Calculation 2 12" xfId="208"/>
    <cellStyle name="Calculation 2 12 2" xfId="209"/>
    <cellStyle name="Calculation 2 12 2 2" xfId="21271"/>
    <cellStyle name="Calculation 2 12 3" xfId="210"/>
    <cellStyle name="Calculation 2 12 3 2" xfId="21272"/>
    <cellStyle name="Calculation 2 12 4" xfId="211"/>
    <cellStyle name="Calculation 2 12 4 2" xfId="21273"/>
    <cellStyle name="Calculation 2 12 5" xfId="212"/>
    <cellStyle name="Calculation 2 12 5 2" xfId="21274"/>
    <cellStyle name="Calculation 2 12 6" xfId="213"/>
    <cellStyle name="Calculation 2 12 6 2" xfId="21275"/>
    <cellStyle name="Calculation 2 12 7" xfId="214"/>
    <cellStyle name="Calculation 2 12 7 2" xfId="21276"/>
    <cellStyle name="Calculation 2 12 8" xfId="21270"/>
    <cellStyle name="Calculation 2 13" xfId="215"/>
    <cellStyle name="Calculation 2 13 2" xfId="216"/>
    <cellStyle name="Calculation 2 13 2 2" xfId="21278"/>
    <cellStyle name="Calculation 2 13 3" xfId="217"/>
    <cellStyle name="Calculation 2 13 3 2" xfId="21279"/>
    <cellStyle name="Calculation 2 13 4" xfId="218"/>
    <cellStyle name="Calculation 2 13 4 2" xfId="21280"/>
    <cellStyle name="Calculation 2 13 5" xfId="219"/>
    <cellStyle name="Calculation 2 13 5 2" xfId="21281"/>
    <cellStyle name="Calculation 2 13 6" xfId="220"/>
    <cellStyle name="Calculation 2 13 6 2" xfId="21282"/>
    <cellStyle name="Calculation 2 13 7" xfId="221"/>
    <cellStyle name="Calculation 2 13 7 2" xfId="21283"/>
    <cellStyle name="Calculation 2 13 8" xfId="21277"/>
    <cellStyle name="Calculation 2 14" xfId="222"/>
    <cellStyle name="Calculation 2 14 2" xfId="223"/>
    <cellStyle name="Calculation 2 14 2 2" xfId="21285"/>
    <cellStyle name="Calculation 2 14 3" xfId="224"/>
    <cellStyle name="Calculation 2 14 3 2" xfId="21286"/>
    <cellStyle name="Calculation 2 14 4" xfId="225"/>
    <cellStyle name="Calculation 2 14 4 2" xfId="21287"/>
    <cellStyle name="Calculation 2 14 5" xfId="226"/>
    <cellStyle name="Calculation 2 14 5 2" xfId="21288"/>
    <cellStyle name="Calculation 2 14 6" xfId="227"/>
    <cellStyle name="Calculation 2 14 6 2" xfId="21289"/>
    <cellStyle name="Calculation 2 14 7" xfId="228"/>
    <cellStyle name="Calculation 2 14 7 2" xfId="21290"/>
    <cellStyle name="Calculation 2 14 8" xfId="21284"/>
    <cellStyle name="Calculation 2 15" xfId="229"/>
    <cellStyle name="Calculation 2 15 2" xfId="230"/>
    <cellStyle name="Calculation 2 15 2 2" xfId="21292"/>
    <cellStyle name="Calculation 2 15 3" xfId="231"/>
    <cellStyle name="Calculation 2 15 3 2" xfId="21293"/>
    <cellStyle name="Calculation 2 15 4" xfId="232"/>
    <cellStyle name="Calculation 2 15 4 2" xfId="21294"/>
    <cellStyle name="Calculation 2 15 5" xfId="233"/>
    <cellStyle name="Calculation 2 15 5 2" xfId="21295"/>
    <cellStyle name="Calculation 2 15 6" xfId="234"/>
    <cellStyle name="Calculation 2 15 6 2" xfId="21296"/>
    <cellStyle name="Calculation 2 15 7" xfId="235"/>
    <cellStyle name="Calculation 2 15 7 2" xfId="21297"/>
    <cellStyle name="Calculation 2 15 8" xfId="21291"/>
    <cellStyle name="Calculation 2 16" xfId="236"/>
    <cellStyle name="Calculation 2 16 2" xfId="21298"/>
    <cellStyle name="Calculation 2 17" xfId="237"/>
    <cellStyle name="Calculation 2 17 2" xfId="21299"/>
    <cellStyle name="Calculation 2 18" xfId="238"/>
    <cellStyle name="Calculation 2 18 2" xfId="21300"/>
    <cellStyle name="Calculation 2 19" xfId="239"/>
    <cellStyle name="Calculation 2 2" xfId="240"/>
    <cellStyle name="Calculation 2 2 10" xfId="241"/>
    <cellStyle name="Calculation 2 2 10 10" xfId="242"/>
    <cellStyle name="Calculation 2 2 10 11" xfId="21301"/>
    <cellStyle name="Calculation 2 2 10 2" xfId="243"/>
    <cellStyle name="Calculation 2 2 10 2 2" xfId="21302"/>
    <cellStyle name="Calculation 2 2 10 3" xfId="244"/>
    <cellStyle name="Calculation 2 2 10 3 2" xfId="21303"/>
    <cellStyle name="Calculation 2 2 10 4" xfId="245"/>
    <cellStyle name="Calculation 2 2 10 4 2" xfId="21304"/>
    <cellStyle name="Calculation 2 2 10 5" xfId="246"/>
    <cellStyle name="Calculation 2 2 10 5 2" xfId="21305"/>
    <cellStyle name="Calculation 2 2 10 6" xfId="247"/>
    <cellStyle name="Calculation 2 2 10 6 2" xfId="21306"/>
    <cellStyle name="Calculation 2 2 10 7" xfId="248"/>
    <cellStyle name="Calculation 2 2 10 7 2" xfId="21307"/>
    <cellStyle name="Calculation 2 2 10 8" xfId="249"/>
    <cellStyle name="Calculation 2 2 10 9" xfId="250"/>
    <cellStyle name="Calculation 2 2 11" xfId="251"/>
    <cellStyle name="Calculation 2 2 11 2" xfId="252"/>
    <cellStyle name="Calculation 2 2 11 2 2" xfId="21309"/>
    <cellStyle name="Calculation 2 2 11 3" xfId="253"/>
    <cellStyle name="Calculation 2 2 11 3 2" xfId="21310"/>
    <cellStyle name="Calculation 2 2 11 4" xfId="254"/>
    <cellStyle name="Calculation 2 2 11 4 2" xfId="21311"/>
    <cellStyle name="Calculation 2 2 11 5" xfId="255"/>
    <cellStyle name="Calculation 2 2 11 5 2" xfId="21312"/>
    <cellStyle name="Calculation 2 2 11 6" xfId="256"/>
    <cellStyle name="Calculation 2 2 11 6 2" xfId="21313"/>
    <cellStyle name="Calculation 2 2 11 7" xfId="257"/>
    <cellStyle name="Calculation 2 2 11 7 2" xfId="21314"/>
    <cellStyle name="Calculation 2 2 11 8" xfId="21308"/>
    <cellStyle name="Calculation 2 2 12" xfId="258"/>
    <cellStyle name="Calculation 2 2 12 2" xfId="259"/>
    <cellStyle name="Calculation 2 2 12 2 2" xfId="21316"/>
    <cellStyle name="Calculation 2 2 12 3" xfId="260"/>
    <cellStyle name="Calculation 2 2 12 3 2" xfId="21317"/>
    <cellStyle name="Calculation 2 2 12 4" xfId="261"/>
    <cellStyle name="Calculation 2 2 12 4 2" xfId="21318"/>
    <cellStyle name="Calculation 2 2 12 5" xfId="262"/>
    <cellStyle name="Calculation 2 2 12 5 2" xfId="21319"/>
    <cellStyle name="Calculation 2 2 12 6" xfId="263"/>
    <cellStyle name="Calculation 2 2 12 6 2" xfId="21320"/>
    <cellStyle name="Calculation 2 2 12 7" xfId="264"/>
    <cellStyle name="Calculation 2 2 12 7 2" xfId="21321"/>
    <cellStyle name="Calculation 2 2 12 8" xfId="21315"/>
    <cellStyle name="Calculation 2 2 13" xfId="265"/>
    <cellStyle name="Calculation 2 2 13 2" xfId="266"/>
    <cellStyle name="Calculation 2 2 13 2 2" xfId="21323"/>
    <cellStyle name="Calculation 2 2 13 3" xfId="267"/>
    <cellStyle name="Calculation 2 2 13 3 2" xfId="21324"/>
    <cellStyle name="Calculation 2 2 13 4" xfId="268"/>
    <cellStyle name="Calculation 2 2 13 4 2" xfId="21325"/>
    <cellStyle name="Calculation 2 2 13 5" xfId="269"/>
    <cellStyle name="Calculation 2 2 13 5 2" xfId="21326"/>
    <cellStyle name="Calculation 2 2 13 6" xfId="270"/>
    <cellStyle name="Calculation 2 2 13 6 2" xfId="21327"/>
    <cellStyle name="Calculation 2 2 13 7" xfId="271"/>
    <cellStyle name="Calculation 2 2 13 7 2" xfId="21328"/>
    <cellStyle name="Calculation 2 2 13 8" xfId="21322"/>
    <cellStyle name="Calculation 2 2 14" xfId="272"/>
    <cellStyle name="Calculation 2 2 14 2" xfId="273"/>
    <cellStyle name="Calculation 2 2 14 2 2" xfId="21330"/>
    <cellStyle name="Calculation 2 2 14 3" xfId="274"/>
    <cellStyle name="Calculation 2 2 14 3 2" xfId="21331"/>
    <cellStyle name="Calculation 2 2 14 4" xfId="275"/>
    <cellStyle name="Calculation 2 2 14 4 2" xfId="21332"/>
    <cellStyle name="Calculation 2 2 14 5" xfId="276"/>
    <cellStyle name="Calculation 2 2 14 5 2" xfId="21333"/>
    <cellStyle name="Calculation 2 2 14 6" xfId="277"/>
    <cellStyle name="Calculation 2 2 14 6 2" xfId="21334"/>
    <cellStyle name="Calculation 2 2 14 7" xfId="278"/>
    <cellStyle name="Calculation 2 2 14 7 2" xfId="21335"/>
    <cellStyle name="Calculation 2 2 14 8" xfId="21329"/>
    <cellStyle name="Calculation 2 2 15" xfId="279"/>
    <cellStyle name="Calculation 2 2 15 2" xfId="21336"/>
    <cellStyle name="Calculation 2 2 16" xfId="280"/>
    <cellStyle name="Calculation 2 2 16 2" xfId="21337"/>
    <cellStyle name="Calculation 2 2 17" xfId="281"/>
    <cellStyle name="Calculation 2 2 17 2" xfId="21338"/>
    <cellStyle name="Calculation 2 2 18" xfId="282"/>
    <cellStyle name="Calculation 2 2 19" xfId="283"/>
    <cellStyle name="Calculation 2 2 2" xfId="284"/>
    <cellStyle name="Calculation 2 2 2 10" xfId="285"/>
    <cellStyle name="Calculation 2 2 2 10 10" xfId="286"/>
    <cellStyle name="Calculation 2 2 2 10 11" xfId="21339"/>
    <cellStyle name="Calculation 2 2 2 10 2" xfId="287"/>
    <cellStyle name="Calculation 2 2 2 10 2 2" xfId="21340"/>
    <cellStyle name="Calculation 2 2 2 10 3" xfId="288"/>
    <cellStyle name="Calculation 2 2 2 10 3 2" xfId="21341"/>
    <cellStyle name="Calculation 2 2 2 10 4" xfId="289"/>
    <cellStyle name="Calculation 2 2 2 10 4 2" xfId="21342"/>
    <cellStyle name="Calculation 2 2 2 10 5" xfId="290"/>
    <cellStyle name="Calculation 2 2 2 10 5 2" xfId="21343"/>
    <cellStyle name="Calculation 2 2 2 10 6" xfId="291"/>
    <cellStyle name="Calculation 2 2 2 10 6 2" xfId="21344"/>
    <cellStyle name="Calculation 2 2 2 10 7" xfId="292"/>
    <cellStyle name="Calculation 2 2 2 10 7 2" xfId="21345"/>
    <cellStyle name="Calculation 2 2 2 10 8" xfId="293"/>
    <cellStyle name="Calculation 2 2 2 10 9" xfId="294"/>
    <cellStyle name="Calculation 2 2 2 11" xfId="295"/>
    <cellStyle name="Calculation 2 2 2 11 2" xfId="296"/>
    <cellStyle name="Calculation 2 2 2 11 2 2" xfId="21347"/>
    <cellStyle name="Calculation 2 2 2 11 3" xfId="297"/>
    <cellStyle name="Calculation 2 2 2 11 3 2" xfId="21348"/>
    <cellStyle name="Calculation 2 2 2 11 4" xfId="298"/>
    <cellStyle name="Calculation 2 2 2 11 4 2" xfId="21349"/>
    <cellStyle name="Calculation 2 2 2 11 5" xfId="299"/>
    <cellStyle name="Calculation 2 2 2 11 5 2" xfId="21350"/>
    <cellStyle name="Calculation 2 2 2 11 6" xfId="300"/>
    <cellStyle name="Calculation 2 2 2 11 6 2" xfId="21351"/>
    <cellStyle name="Calculation 2 2 2 11 7" xfId="301"/>
    <cellStyle name="Calculation 2 2 2 11 7 2" xfId="21352"/>
    <cellStyle name="Calculation 2 2 2 11 8" xfId="21346"/>
    <cellStyle name="Calculation 2 2 2 12" xfId="302"/>
    <cellStyle name="Calculation 2 2 2 12 2" xfId="303"/>
    <cellStyle name="Calculation 2 2 2 12 2 2" xfId="21354"/>
    <cellStyle name="Calculation 2 2 2 12 3" xfId="304"/>
    <cellStyle name="Calculation 2 2 2 12 3 2" xfId="21355"/>
    <cellStyle name="Calculation 2 2 2 12 4" xfId="305"/>
    <cellStyle name="Calculation 2 2 2 12 4 2" xfId="21356"/>
    <cellStyle name="Calculation 2 2 2 12 5" xfId="306"/>
    <cellStyle name="Calculation 2 2 2 12 5 2" xfId="21357"/>
    <cellStyle name="Calculation 2 2 2 12 6" xfId="307"/>
    <cellStyle name="Calculation 2 2 2 12 6 2" xfId="21358"/>
    <cellStyle name="Calculation 2 2 2 12 7" xfId="308"/>
    <cellStyle name="Calculation 2 2 2 12 7 2" xfId="21359"/>
    <cellStyle name="Calculation 2 2 2 12 8" xfId="21353"/>
    <cellStyle name="Calculation 2 2 2 13" xfId="309"/>
    <cellStyle name="Calculation 2 2 2 13 2" xfId="310"/>
    <cellStyle name="Calculation 2 2 2 13 2 2" xfId="21361"/>
    <cellStyle name="Calculation 2 2 2 13 3" xfId="311"/>
    <cellStyle name="Calculation 2 2 2 13 3 2" xfId="21362"/>
    <cellStyle name="Calculation 2 2 2 13 4" xfId="312"/>
    <cellStyle name="Calculation 2 2 2 13 4 2" xfId="21363"/>
    <cellStyle name="Calculation 2 2 2 13 5" xfId="313"/>
    <cellStyle name="Calculation 2 2 2 13 5 2" xfId="21364"/>
    <cellStyle name="Calculation 2 2 2 13 6" xfId="314"/>
    <cellStyle name="Calculation 2 2 2 13 6 2" xfId="21365"/>
    <cellStyle name="Calculation 2 2 2 13 7" xfId="315"/>
    <cellStyle name="Calculation 2 2 2 13 7 2" xfId="21366"/>
    <cellStyle name="Calculation 2 2 2 13 8" xfId="21360"/>
    <cellStyle name="Calculation 2 2 2 14" xfId="316"/>
    <cellStyle name="Calculation 2 2 2 14 2" xfId="317"/>
    <cellStyle name="Calculation 2 2 2 14 2 2" xfId="21368"/>
    <cellStyle name="Calculation 2 2 2 14 3" xfId="318"/>
    <cellStyle name="Calculation 2 2 2 14 3 2" xfId="21369"/>
    <cellStyle name="Calculation 2 2 2 14 4" xfId="319"/>
    <cellStyle name="Calculation 2 2 2 14 4 2" xfId="21370"/>
    <cellStyle name="Calculation 2 2 2 14 5" xfId="320"/>
    <cellStyle name="Calculation 2 2 2 14 5 2" xfId="21371"/>
    <cellStyle name="Calculation 2 2 2 14 6" xfId="321"/>
    <cellStyle name="Calculation 2 2 2 14 6 2" xfId="21372"/>
    <cellStyle name="Calculation 2 2 2 14 7" xfId="322"/>
    <cellStyle name="Calculation 2 2 2 14 7 2" xfId="21373"/>
    <cellStyle name="Calculation 2 2 2 14 8" xfId="21367"/>
    <cellStyle name="Calculation 2 2 2 15" xfId="323"/>
    <cellStyle name="Calculation 2 2 2 15 2" xfId="21374"/>
    <cellStyle name="Calculation 2 2 2 16" xfId="324"/>
    <cellStyle name="Calculation 2 2 2 16 2" xfId="21375"/>
    <cellStyle name="Calculation 2 2 2 17" xfId="325"/>
    <cellStyle name="Calculation 2 2 2 17 2" xfId="21376"/>
    <cellStyle name="Calculation 2 2 2 18" xfId="326"/>
    <cellStyle name="Calculation 2 2 2 19" xfId="327"/>
    <cellStyle name="Calculation 2 2 2 2" xfId="328"/>
    <cellStyle name="Calculation 2 2 2 2 10" xfId="329"/>
    <cellStyle name="Calculation 2 2 2 2 10 2" xfId="330"/>
    <cellStyle name="Calculation 2 2 2 2 10 2 2" xfId="21378"/>
    <cellStyle name="Calculation 2 2 2 2 10 3" xfId="331"/>
    <cellStyle name="Calculation 2 2 2 2 10 3 2" xfId="21379"/>
    <cellStyle name="Calculation 2 2 2 2 10 4" xfId="332"/>
    <cellStyle name="Calculation 2 2 2 2 10 4 2" xfId="21380"/>
    <cellStyle name="Calculation 2 2 2 2 10 5" xfId="333"/>
    <cellStyle name="Calculation 2 2 2 2 10 5 2" xfId="21381"/>
    <cellStyle name="Calculation 2 2 2 2 10 6" xfId="334"/>
    <cellStyle name="Calculation 2 2 2 2 10 6 2" xfId="21382"/>
    <cellStyle name="Calculation 2 2 2 2 10 7" xfId="335"/>
    <cellStyle name="Calculation 2 2 2 2 10 7 2" xfId="21383"/>
    <cellStyle name="Calculation 2 2 2 2 10 8" xfId="21377"/>
    <cellStyle name="Calculation 2 2 2 2 11" xfId="336"/>
    <cellStyle name="Calculation 2 2 2 2 11 2" xfId="337"/>
    <cellStyle name="Calculation 2 2 2 2 11 2 2" xfId="21385"/>
    <cellStyle name="Calculation 2 2 2 2 11 3" xfId="338"/>
    <cellStyle name="Calculation 2 2 2 2 11 3 2" xfId="21386"/>
    <cellStyle name="Calculation 2 2 2 2 11 4" xfId="339"/>
    <cellStyle name="Calculation 2 2 2 2 11 4 2" xfId="21387"/>
    <cellStyle name="Calculation 2 2 2 2 11 5" xfId="340"/>
    <cellStyle name="Calculation 2 2 2 2 11 5 2" xfId="21388"/>
    <cellStyle name="Calculation 2 2 2 2 11 6" xfId="341"/>
    <cellStyle name="Calculation 2 2 2 2 11 6 2" xfId="21389"/>
    <cellStyle name="Calculation 2 2 2 2 11 7" xfId="342"/>
    <cellStyle name="Calculation 2 2 2 2 11 7 2" xfId="21390"/>
    <cellStyle name="Calculation 2 2 2 2 11 8" xfId="21384"/>
    <cellStyle name="Calculation 2 2 2 2 12" xfId="343"/>
    <cellStyle name="Calculation 2 2 2 2 12 2" xfId="344"/>
    <cellStyle name="Calculation 2 2 2 2 12 2 2" xfId="21392"/>
    <cellStyle name="Calculation 2 2 2 2 12 3" xfId="345"/>
    <cellStyle name="Calculation 2 2 2 2 12 3 2" xfId="21393"/>
    <cellStyle name="Calculation 2 2 2 2 12 4" xfId="346"/>
    <cellStyle name="Calculation 2 2 2 2 12 4 2" xfId="21394"/>
    <cellStyle name="Calculation 2 2 2 2 12 5" xfId="347"/>
    <cellStyle name="Calculation 2 2 2 2 12 5 2" xfId="21395"/>
    <cellStyle name="Calculation 2 2 2 2 12 6" xfId="348"/>
    <cellStyle name="Calculation 2 2 2 2 12 6 2" xfId="21396"/>
    <cellStyle name="Calculation 2 2 2 2 12 7" xfId="349"/>
    <cellStyle name="Calculation 2 2 2 2 12 7 2" xfId="21397"/>
    <cellStyle name="Calculation 2 2 2 2 12 8" xfId="21391"/>
    <cellStyle name="Calculation 2 2 2 2 13" xfId="350"/>
    <cellStyle name="Calculation 2 2 2 2 13 2" xfId="351"/>
    <cellStyle name="Calculation 2 2 2 2 13 2 2" xfId="21399"/>
    <cellStyle name="Calculation 2 2 2 2 13 3" xfId="352"/>
    <cellStyle name="Calculation 2 2 2 2 13 3 2" xfId="21400"/>
    <cellStyle name="Calculation 2 2 2 2 13 4" xfId="353"/>
    <cellStyle name="Calculation 2 2 2 2 13 4 2" xfId="21401"/>
    <cellStyle name="Calculation 2 2 2 2 13 5" xfId="354"/>
    <cellStyle name="Calculation 2 2 2 2 13 5 2" xfId="21402"/>
    <cellStyle name="Calculation 2 2 2 2 13 6" xfId="355"/>
    <cellStyle name="Calculation 2 2 2 2 13 6 2" xfId="21403"/>
    <cellStyle name="Calculation 2 2 2 2 13 7" xfId="356"/>
    <cellStyle name="Calculation 2 2 2 2 13 7 2" xfId="21404"/>
    <cellStyle name="Calculation 2 2 2 2 13 8" xfId="21398"/>
    <cellStyle name="Calculation 2 2 2 2 14" xfId="357"/>
    <cellStyle name="Calculation 2 2 2 2 14 2" xfId="21405"/>
    <cellStyle name="Calculation 2 2 2 2 15" xfId="358"/>
    <cellStyle name="Calculation 2 2 2 2 15 2" xfId="21406"/>
    <cellStyle name="Calculation 2 2 2 2 16" xfId="359"/>
    <cellStyle name="Calculation 2 2 2 2 16 2" xfId="21407"/>
    <cellStyle name="Calculation 2 2 2 2 17" xfId="360"/>
    <cellStyle name="Calculation 2 2 2 2 17 2" xfId="21408"/>
    <cellStyle name="Calculation 2 2 2 2 18" xfId="361"/>
    <cellStyle name="Calculation 2 2 2 2 19" xfId="362"/>
    <cellStyle name="Calculation 2 2 2 2 2" xfId="363"/>
    <cellStyle name="Calculation 2 2 2 2 2 10" xfId="364"/>
    <cellStyle name="Calculation 2 2 2 2 2 10 2" xfId="365"/>
    <cellStyle name="Calculation 2 2 2 2 2 10 2 2" xfId="21411"/>
    <cellStyle name="Calculation 2 2 2 2 2 10 3" xfId="366"/>
    <cellStyle name="Calculation 2 2 2 2 2 10 3 2" xfId="21412"/>
    <cellStyle name="Calculation 2 2 2 2 2 10 4" xfId="367"/>
    <cellStyle name="Calculation 2 2 2 2 2 10 4 2" xfId="21413"/>
    <cellStyle name="Calculation 2 2 2 2 2 10 5" xfId="368"/>
    <cellStyle name="Calculation 2 2 2 2 2 10 5 2" xfId="21414"/>
    <cellStyle name="Calculation 2 2 2 2 2 10 6" xfId="369"/>
    <cellStyle name="Calculation 2 2 2 2 2 10 6 2" xfId="21415"/>
    <cellStyle name="Calculation 2 2 2 2 2 10 7" xfId="370"/>
    <cellStyle name="Calculation 2 2 2 2 2 10 7 2" xfId="21416"/>
    <cellStyle name="Calculation 2 2 2 2 2 10 8" xfId="21410"/>
    <cellStyle name="Calculation 2 2 2 2 2 11" xfId="371"/>
    <cellStyle name="Calculation 2 2 2 2 2 11 2" xfId="21417"/>
    <cellStyle name="Calculation 2 2 2 2 2 12" xfId="372"/>
    <cellStyle name="Calculation 2 2 2 2 2 12 2" xfId="21418"/>
    <cellStyle name="Calculation 2 2 2 2 2 13" xfId="373"/>
    <cellStyle name="Calculation 2 2 2 2 2 13 2" xfId="21419"/>
    <cellStyle name="Calculation 2 2 2 2 2 14" xfId="374"/>
    <cellStyle name="Calculation 2 2 2 2 2 14 2" xfId="21420"/>
    <cellStyle name="Calculation 2 2 2 2 2 15" xfId="375"/>
    <cellStyle name="Calculation 2 2 2 2 2 16" xfId="376"/>
    <cellStyle name="Calculation 2 2 2 2 2 17" xfId="21409"/>
    <cellStyle name="Calculation 2 2 2 2 2 2" xfId="377"/>
    <cellStyle name="Calculation 2 2 2 2 2 2 2" xfId="378"/>
    <cellStyle name="Calculation 2 2 2 2 2 2 2 2" xfId="21422"/>
    <cellStyle name="Calculation 2 2 2 2 2 2 3" xfId="379"/>
    <cellStyle name="Calculation 2 2 2 2 2 2 3 2" xfId="21423"/>
    <cellStyle name="Calculation 2 2 2 2 2 2 4" xfId="380"/>
    <cellStyle name="Calculation 2 2 2 2 2 2 4 2" xfId="21424"/>
    <cellStyle name="Calculation 2 2 2 2 2 2 5" xfId="381"/>
    <cellStyle name="Calculation 2 2 2 2 2 2 5 2" xfId="21425"/>
    <cellStyle name="Calculation 2 2 2 2 2 2 6" xfId="382"/>
    <cellStyle name="Calculation 2 2 2 2 2 2 6 2" xfId="21426"/>
    <cellStyle name="Calculation 2 2 2 2 2 2 7" xfId="383"/>
    <cellStyle name="Calculation 2 2 2 2 2 2 7 2" xfId="21427"/>
    <cellStyle name="Calculation 2 2 2 2 2 2 8" xfId="21421"/>
    <cellStyle name="Calculation 2 2 2 2 2 3" xfId="384"/>
    <cellStyle name="Calculation 2 2 2 2 2 3 2" xfId="385"/>
    <cellStyle name="Calculation 2 2 2 2 2 3 2 2" xfId="21429"/>
    <cellStyle name="Calculation 2 2 2 2 2 3 3" xfId="386"/>
    <cellStyle name="Calculation 2 2 2 2 2 3 3 2" xfId="21430"/>
    <cellStyle name="Calculation 2 2 2 2 2 3 4" xfId="387"/>
    <cellStyle name="Calculation 2 2 2 2 2 3 4 2" xfId="21431"/>
    <cellStyle name="Calculation 2 2 2 2 2 3 5" xfId="388"/>
    <cellStyle name="Calculation 2 2 2 2 2 3 5 2" xfId="21432"/>
    <cellStyle name="Calculation 2 2 2 2 2 3 6" xfId="389"/>
    <cellStyle name="Calculation 2 2 2 2 2 3 6 2" xfId="21433"/>
    <cellStyle name="Calculation 2 2 2 2 2 3 7" xfId="390"/>
    <cellStyle name="Calculation 2 2 2 2 2 3 7 2" xfId="21434"/>
    <cellStyle name="Calculation 2 2 2 2 2 3 8" xfId="21428"/>
    <cellStyle name="Calculation 2 2 2 2 2 4" xfId="391"/>
    <cellStyle name="Calculation 2 2 2 2 2 4 2" xfId="392"/>
    <cellStyle name="Calculation 2 2 2 2 2 4 2 2" xfId="21436"/>
    <cellStyle name="Calculation 2 2 2 2 2 4 3" xfId="393"/>
    <cellStyle name="Calculation 2 2 2 2 2 4 3 2" xfId="21437"/>
    <cellStyle name="Calculation 2 2 2 2 2 4 4" xfId="394"/>
    <cellStyle name="Calculation 2 2 2 2 2 4 4 2" xfId="21438"/>
    <cellStyle name="Calculation 2 2 2 2 2 4 5" xfId="395"/>
    <cellStyle name="Calculation 2 2 2 2 2 4 5 2" xfId="21439"/>
    <cellStyle name="Calculation 2 2 2 2 2 4 6" xfId="396"/>
    <cellStyle name="Calculation 2 2 2 2 2 4 6 2" xfId="21440"/>
    <cellStyle name="Calculation 2 2 2 2 2 4 7" xfId="397"/>
    <cellStyle name="Calculation 2 2 2 2 2 4 7 2" xfId="21441"/>
    <cellStyle name="Calculation 2 2 2 2 2 4 8" xfId="21435"/>
    <cellStyle name="Calculation 2 2 2 2 2 5" xfId="398"/>
    <cellStyle name="Calculation 2 2 2 2 2 5 2" xfId="399"/>
    <cellStyle name="Calculation 2 2 2 2 2 5 2 2" xfId="21443"/>
    <cellStyle name="Calculation 2 2 2 2 2 5 3" xfId="400"/>
    <cellStyle name="Calculation 2 2 2 2 2 5 3 2" xfId="21444"/>
    <cellStyle name="Calculation 2 2 2 2 2 5 4" xfId="401"/>
    <cellStyle name="Calculation 2 2 2 2 2 5 4 2" xfId="21445"/>
    <cellStyle name="Calculation 2 2 2 2 2 5 5" xfId="402"/>
    <cellStyle name="Calculation 2 2 2 2 2 5 5 2" xfId="21446"/>
    <cellStyle name="Calculation 2 2 2 2 2 5 6" xfId="403"/>
    <cellStyle name="Calculation 2 2 2 2 2 5 6 2" xfId="21447"/>
    <cellStyle name="Calculation 2 2 2 2 2 5 7" xfId="404"/>
    <cellStyle name="Calculation 2 2 2 2 2 5 7 2" xfId="21448"/>
    <cellStyle name="Calculation 2 2 2 2 2 5 8" xfId="21442"/>
    <cellStyle name="Calculation 2 2 2 2 2 6" xfId="405"/>
    <cellStyle name="Calculation 2 2 2 2 2 6 2" xfId="406"/>
    <cellStyle name="Calculation 2 2 2 2 2 6 2 2" xfId="21450"/>
    <cellStyle name="Calculation 2 2 2 2 2 6 3" xfId="407"/>
    <cellStyle name="Calculation 2 2 2 2 2 6 3 2" xfId="21451"/>
    <cellStyle name="Calculation 2 2 2 2 2 6 4" xfId="408"/>
    <cellStyle name="Calculation 2 2 2 2 2 6 4 2" xfId="21452"/>
    <cellStyle name="Calculation 2 2 2 2 2 6 5" xfId="409"/>
    <cellStyle name="Calculation 2 2 2 2 2 6 5 2" xfId="21453"/>
    <cellStyle name="Calculation 2 2 2 2 2 6 6" xfId="410"/>
    <cellStyle name="Calculation 2 2 2 2 2 6 6 2" xfId="21454"/>
    <cellStyle name="Calculation 2 2 2 2 2 6 7" xfId="411"/>
    <cellStyle name="Calculation 2 2 2 2 2 6 7 2" xfId="21455"/>
    <cellStyle name="Calculation 2 2 2 2 2 6 8" xfId="21449"/>
    <cellStyle name="Calculation 2 2 2 2 2 7" xfId="412"/>
    <cellStyle name="Calculation 2 2 2 2 2 7 2" xfId="413"/>
    <cellStyle name="Calculation 2 2 2 2 2 7 2 2" xfId="21457"/>
    <cellStyle name="Calculation 2 2 2 2 2 7 3" xfId="414"/>
    <cellStyle name="Calculation 2 2 2 2 2 7 3 2" xfId="21458"/>
    <cellStyle name="Calculation 2 2 2 2 2 7 4" xfId="415"/>
    <cellStyle name="Calculation 2 2 2 2 2 7 4 2" xfId="21459"/>
    <cellStyle name="Calculation 2 2 2 2 2 7 5" xfId="416"/>
    <cellStyle name="Calculation 2 2 2 2 2 7 5 2" xfId="21460"/>
    <cellStyle name="Calculation 2 2 2 2 2 7 6" xfId="417"/>
    <cellStyle name="Calculation 2 2 2 2 2 7 6 2" xfId="21461"/>
    <cellStyle name="Calculation 2 2 2 2 2 7 7" xfId="418"/>
    <cellStyle name="Calculation 2 2 2 2 2 7 7 2" xfId="21462"/>
    <cellStyle name="Calculation 2 2 2 2 2 7 8" xfId="21456"/>
    <cellStyle name="Calculation 2 2 2 2 2 8" xfId="419"/>
    <cellStyle name="Calculation 2 2 2 2 2 8 2" xfId="420"/>
    <cellStyle name="Calculation 2 2 2 2 2 8 2 2" xfId="21464"/>
    <cellStyle name="Calculation 2 2 2 2 2 8 3" xfId="421"/>
    <cellStyle name="Calculation 2 2 2 2 2 8 3 2" xfId="21465"/>
    <cellStyle name="Calculation 2 2 2 2 2 8 4" xfId="422"/>
    <cellStyle name="Calculation 2 2 2 2 2 8 4 2" xfId="21466"/>
    <cellStyle name="Calculation 2 2 2 2 2 8 5" xfId="423"/>
    <cellStyle name="Calculation 2 2 2 2 2 8 5 2" xfId="21467"/>
    <cellStyle name="Calculation 2 2 2 2 2 8 6" xfId="424"/>
    <cellStyle name="Calculation 2 2 2 2 2 8 6 2" xfId="21468"/>
    <cellStyle name="Calculation 2 2 2 2 2 8 7" xfId="425"/>
    <cellStyle name="Calculation 2 2 2 2 2 8 7 2" xfId="21469"/>
    <cellStyle name="Calculation 2 2 2 2 2 8 8" xfId="21463"/>
    <cellStyle name="Calculation 2 2 2 2 2 9" xfId="426"/>
    <cellStyle name="Calculation 2 2 2 2 2 9 2" xfId="427"/>
    <cellStyle name="Calculation 2 2 2 2 2 9 2 2" xfId="21471"/>
    <cellStyle name="Calculation 2 2 2 2 2 9 3" xfId="428"/>
    <cellStyle name="Calculation 2 2 2 2 2 9 3 2" xfId="21472"/>
    <cellStyle name="Calculation 2 2 2 2 2 9 4" xfId="429"/>
    <cellStyle name="Calculation 2 2 2 2 2 9 4 2" xfId="21473"/>
    <cellStyle name="Calculation 2 2 2 2 2 9 5" xfId="430"/>
    <cellStyle name="Calculation 2 2 2 2 2 9 5 2" xfId="21474"/>
    <cellStyle name="Calculation 2 2 2 2 2 9 6" xfId="431"/>
    <cellStyle name="Calculation 2 2 2 2 2 9 6 2" xfId="21475"/>
    <cellStyle name="Calculation 2 2 2 2 2 9 7" xfId="432"/>
    <cellStyle name="Calculation 2 2 2 2 2 9 7 2" xfId="21476"/>
    <cellStyle name="Calculation 2 2 2 2 2 9 8" xfId="21470"/>
    <cellStyle name="Calculation 2 2 2 2 20" xfId="433"/>
    <cellStyle name="Calculation 2 2 2 2 21" xfId="434"/>
    <cellStyle name="Calculation 2 2 2 2 22" xfId="435"/>
    <cellStyle name="Calculation 2 2 2 2 23" xfId="436"/>
    <cellStyle name="Calculation 2 2 2 2 24" xfId="437"/>
    <cellStyle name="Calculation 2 2 2 2 25" xfId="438"/>
    <cellStyle name="Calculation 2 2 2 2 26" xfId="439"/>
    <cellStyle name="Calculation 2 2 2 2 27" xfId="440"/>
    <cellStyle name="Calculation 2 2 2 2 28" xfId="441"/>
    <cellStyle name="Calculation 2 2 2 2 29" xfId="442"/>
    <cellStyle name="Calculation 2 2 2 2 3" xfId="443"/>
    <cellStyle name="Calculation 2 2 2 2 3 10" xfId="444"/>
    <cellStyle name="Calculation 2 2 2 2 3 10 2" xfId="445"/>
    <cellStyle name="Calculation 2 2 2 2 3 10 2 2" xfId="21479"/>
    <cellStyle name="Calculation 2 2 2 2 3 10 3" xfId="446"/>
    <cellStyle name="Calculation 2 2 2 2 3 10 3 2" xfId="21480"/>
    <cellStyle name="Calculation 2 2 2 2 3 10 4" xfId="447"/>
    <cellStyle name="Calculation 2 2 2 2 3 10 4 2" xfId="21481"/>
    <cellStyle name="Calculation 2 2 2 2 3 10 5" xfId="448"/>
    <cellStyle name="Calculation 2 2 2 2 3 10 5 2" xfId="21482"/>
    <cellStyle name="Calculation 2 2 2 2 3 10 6" xfId="449"/>
    <cellStyle name="Calculation 2 2 2 2 3 10 6 2" xfId="21483"/>
    <cellStyle name="Calculation 2 2 2 2 3 10 7" xfId="450"/>
    <cellStyle name="Calculation 2 2 2 2 3 10 7 2" xfId="21484"/>
    <cellStyle name="Calculation 2 2 2 2 3 10 8" xfId="21478"/>
    <cellStyle name="Calculation 2 2 2 2 3 11" xfId="451"/>
    <cellStyle name="Calculation 2 2 2 2 3 11 2" xfId="21485"/>
    <cellStyle name="Calculation 2 2 2 2 3 12" xfId="452"/>
    <cellStyle name="Calculation 2 2 2 2 3 12 2" xfId="21486"/>
    <cellStyle name="Calculation 2 2 2 2 3 13" xfId="453"/>
    <cellStyle name="Calculation 2 2 2 2 3 13 2" xfId="21487"/>
    <cellStyle name="Calculation 2 2 2 2 3 14" xfId="454"/>
    <cellStyle name="Calculation 2 2 2 2 3 14 2" xfId="21488"/>
    <cellStyle name="Calculation 2 2 2 2 3 15" xfId="455"/>
    <cellStyle name="Calculation 2 2 2 2 3 16" xfId="456"/>
    <cellStyle name="Calculation 2 2 2 2 3 17" xfId="21477"/>
    <cellStyle name="Calculation 2 2 2 2 3 2" xfId="457"/>
    <cellStyle name="Calculation 2 2 2 2 3 2 2" xfId="458"/>
    <cellStyle name="Calculation 2 2 2 2 3 2 2 2" xfId="21490"/>
    <cellStyle name="Calculation 2 2 2 2 3 2 3" xfId="459"/>
    <cellStyle name="Calculation 2 2 2 2 3 2 3 2" xfId="21491"/>
    <cellStyle name="Calculation 2 2 2 2 3 2 4" xfId="460"/>
    <cellStyle name="Calculation 2 2 2 2 3 2 4 2" xfId="21492"/>
    <cellStyle name="Calculation 2 2 2 2 3 2 5" xfId="461"/>
    <cellStyle name="Calculation 2 2 2 2 3 2 5 2" xfId="21493"/>
    <cellStyle name="Calculation 2 2 2 2 3 2 6" xfId="462"/>
    <cellStyle name="Calculation 2 2 2 2 3 2 6 2" xfId="21494"/>
    <cellStyle name="Calculation 2 2 2 2 3 2 7" xfId="463"/>
    <cellStyle name="Calculation 2 2 2 2 3 2 7 2" xfId="21495"/>
    <cellStyle name="Calculation 2 2 2 2 3 2 8" xfId="21489"/>
    <cellStyle name="Calculation 2 2 2 2 3 3" xfId="464"/>
    <cellStyle name="Calculation 2 2 2 2 3 3 2" xfId="465"/>
    <cellStyle name="Calculation 2 2 2 2 3 3 2 2" xfId="21497"/>
    <cellStyle name="Calculation 2 2 2 2 3 3 3" xfId="466"/>
    <cellStyle name="Calculation 2 2 2 2 3 3 3 2" xfId="21498"/>
    <cellStyle name="Calculation 2 2 2 2 3 3 4" xfId="467"/>
    <cellStyle name="Calculation 2 2 2 2 3 3 4 2" xfId="21499"/>
    <cellStyle name="Calculation 2 2 2 2 3 3 5" xfId="468"/>
    <cellStyle name="Calculation 2 2 2 2 3 3 5 2" xfId="21500"/>
    <cellStyle name="Calculation 2 2 2 2 3 3 6" xfId="469"/>
    <cellStyle name="Calculation 2 2 2 2 3 3 6 2" xfId="21501"/>
    <cellStyle name="Calculation 2 2 2 2 3 3 7" xfId="470"/>
    <cellStyle name="Calculation 2 2 2 2 3 3 7 2" xfId="21502"/>
    <cellStyle name="Calculation 2 2 2 2 3 3 8" xfId="21496"/>
    <cellStyle name="Calculation 2 2 2 2 3 4" xfId="471"/>
    <cellStyle name="Calculation 2 2 2 2 3 4 2" xfId="472"/>
    <cellStyle name="Calculation 2 2 2 2 3 4 2 2" xfId="21504"/>
    <cellStyle name="Calculation 2 2 2 2 3 4 3" xfId="473"/>
    <cellStyle name="Calculation 2 2 2 2 3 4 3 2" xfId="21505"/>
    <cellStyle name="Calculation 2 2 2 2 3 4 4" xfId="474"/>
    <cellStyle name="Calculation 2 2 2 2 3 4 4 2" xfId="21506"/>
    <cellStyle name="Calculation 2 2 2 2 3 4 5" xfId="475"/>
    <cellStyle name="Calculation 2 2 2 2 3 4 5 2" xfId="21507"/>
    <cellStyle name="Calculation 2 2 2 2 3 4 6" xfId="476"/>
    <cellStyle name="Calculation 2 2 2 2 3 4 6 2" xfId="21508"/>
    <cellStyle name="Calculation 2 2 2 2 3 4 7" xfId="477"/>
    <cellStyle name="Calculation 2 2 2 2 3 4 7 2" xfId="21509"/>
    <cellStyle name="Calculation 2 2 2 2 3 4 8" xfId="21503"/>
    <cellStyle name="Calculation 2 2 2 2 3 5" xfId="478"/>
    <cellStyle name="Calculation 2 2 2 2 3 5 2" xfId="479"/>
    <cellStyle name="Calculation 2 2 2 2 3 5 2 2" xfId="21511"/>
    <cellStyle name="Calculation 2 2 2 2 3 5 3" xfId="480"/>
    <cellStyle name="Calculation 2 2 2 2 3 5 3 2" xfId="21512"/>
    <cellStyle name="Calculation 2 2 2 2 3 5 4" xfId="481"/>
    <cellStyle name="Calculation 2 2 2 2 3 5 4 2" xfId="21513"/>
    <cellStyle name="Calculation 2 2 2 2 3 5 5" xfId="482"/>
    <cellStyle name="Calculation 2 2 2 2 3 5 5 2" xfId="21514"/>
    <cellStyle name="Calculation 2 2 2 2 3 5 6" xfId="483"/>
    <cellStyle name="Calculation 2 2 2 2 3 5 6 2" xfId="21515"/>
    <cellStyle name="Calculation 2 2 2 2 3 5 7" xfId="484"/>
    <cellStyle name="Calculation 2 2 2 2 3 5 7 2" xfId="21516"/>
    <cellStyle name="Calculation 2 2 2 2 3 5 8" xfId="21510"/>
    <cellStyle name="Calculation 2 2 2 2 3 6" xfId="485"/>
    <cellStyle name="Calculation 2 2 2 2 3 6 2" xfId="486"/>
    <cellStyle name="Calculation 2 2 2 2 3 6 2 2" xfId="21518"/>
    <cellStyle name="Calculation 2 2 2 2 3 6 3" xfId="487"/>
    <cellStyle name="Calculation 2 2 2 2 3 6 3 2" xfId="21519"/>
    <cellStyle name="Calculation 2 2 2 2 3 6 4" xfId="488"/>
    <cellStyle name="Calculation 2 2 2 2 3 6 4 2" xfId="21520"/>
    <cellStyle name="Calculation 2 2 2 2 3 6 5" xfId="489"/>
    <cellStyle name="Calculation 2 2 2 2 3 6 5 2" xfId="21521"/>
    <cellStyle name="Calculation 2 2 2 2 3 6 6" xfId="490"/>
    <cellStyle name="Calculation 2 2 2 2 3 6 6 2" xfId="21522"/>
    <cellStyle name="Calculation 2 2 2 2 3 6 7" xfId="491"/>
    <cellStyle name="Calculation 2 2 2 2 3 6 7 2" xfId="21523"/>
    <cellStyle name="Calculation 2 2 2 2 3 6 8" xfId="21517"/>
    <cellStyle name="Calculation 2 2 2 2 3 7" xfId="492"/>
    <cellStyle name="Calculation 2 2 2 2 3 7 2" xfId="493"/>
    <cellStyle name="Calculation 2 2 2 2 3 7 2 2" xfId="21525"/>
    <cellStyle name="Calculation 2 2 2 2 3 7 3" xfId="494"/>
    <cellStyle name="Calculation 2 2 2 2 3 7 3 2" xfId="21526"/>
    <cellStyle name="Calculation 2 2 2 2 3 7 4" xfId="495"/>
    <cellStyle name="Calculation 2 2 2 2 3 7 4 2" xfId="21527"/>
    <cellStyle name="Calculation 2 2 2 2 3 7 5" xfId="496"/>
    <cellStyle name="Calculation 2 2 2 2 3 7 5 2" xfId="21528"/>
    <cellStyle name="Calculation 2 2 2 2 3 7 6" xfId="497"/>
    <cellStyle name="Calculation 2 2 2 2 3 7 6 2" xfId="21529"/>
    <cellStyle name="Calculation 2 2 2 2 3 7 7" xfId="498"/>
    <cellStyle name="Calculation 2 2 2 2 3 7 7 2" xfId="21530"/>
    <cellStyle name="Calculation 2 2 2 2 3 7 8" xfId="21524"/>
    <cellStyle name="Calculation 2 2 2 2 3 8" xfId="499"/>
    <cellStyle name="Calculation 2 2 2 2 3 8 2" xfId="500"/>
    <cellStyle name="Calculation 2 2 2 2 3 8 2 2" xfId="21532"/>
    <cellStyle name="Calculation 2 2 2 2 3 8 3" xfId="501"/>
    <cellStyle name="Calculation 2 2 2 2 3 8 3 2" xfId="21533"/>
    <cellStyle name="Calculation 2 2 2 2 3 8 4" xfId="502"/>
    <cellStyle name="Calculation 2 2 2 2 3 8 4 2" xfId="21534"/>
    <cellStyle name="Calculation 2 2 2 2 3 8 5" xfId="503"/>
    <cellStyle name="Calculation 2 2 2 2 3 8 5 2" xfId="21535"/>
    <cellStyle name="Calculation 2 2 2 2 3 8 6" xfId="504"/>
    <cellStyle name="Calculation 2 2 2 2 3 8 6 2" xfId="21536"/>
    <cellStyle name="Calculation 2 2 2 2 3 8 7" xfId="505"/>
    <cellStyle name="Calculation 2 2 2 2 3 8 7 2" xfId="21537"/>
    <cellStyle name="Calculation 2 2 2 2 3 8 8" xfId="21531"/>
    <cellStyle name="Calculation 2 2 2 2 3 9" xfId="506"/>
    <cellStyle name="Calculation 2 2 2 2 3 9 2" xfId="507"/>
    <cellStyle name="Calculation 2 2 2 2 3 9 2 2" xfId="21539"/>
    <cellStyle name="Calculation 2 2 2 2 3 9 3" xfId="508"/>
    <cellStyle name="Calculation 2 2 2 2 3 9 3 2" xfId="21540"/>
    <cellStyle name="Calculation 2 2 2 2 3 9 4" xfId="509"/>
    <cellStyle name="Calculation 2 2 2 2 3 9 4 2" xfId="21541"/>
    <cellStyle name="Calculation 2 2 2 2 3 9 5" xfId="510"/>
    <cellStyle name="Calculation 2 2 2 2 3 9 5 2" xfId="21542"/>
    <cellStyle name="Calculation 2 2 2 2 3 9 6" xfId="511"/>
    <cellStyle name="Calculation 2 2 2 2 3 9 6 2" xfId="21543"/>
    <cellStyle name="Calculation 2 2 2 2 3 9 7" xfId="512"/>
    <cellStyle name="Calculation 2 2 2 2 3 9 7 2" xfId="21544"/>
    <cellStyle name="Calculation 2 2 2 2 3 9 8" xfId="21538"/>
    <cellStyle name="Calculation 2 2 2 2 30" xfId="513"/>
    <cellStyle name="Calculation 2 2 2 2 31" xfId="21229"/>
    <cellStyle name="Calculation 2 2 2 2 4" xfId="514"/>
    <cellStyle name="Calculation 2 2 2 2 4 10" xfId="515"/>
    <cellStyle name="Calculation 2 2 2 2 4 10 2" xfId="516"/>
    <cellStyle name="Calculation 2 2 2 2 4 10 2 2" xfId="21547"/>
    <cellStyle name="Calculation 2 2 2 2 4 10 3" xfId="517"/>
    <cellStyle name="Calculation 2 2 2 2 4 10 3 2" xfId="21548"/>
    <cellStyle name="Calculation 2 2 2 2 4 10 4" xfId="518"/>
    <cellStyle name="Calculation 2 2 2 2 4 10 4 2" xfId="21549"/>
    <cellStyle name="Calculation 2 2 2 2 4 10 5" xfId="519"/>
    <cellStyle name="Calculation 2 2 2 2 4 10 5 2" xfId="21550"/>
    <cellStyle name="Calculation 2 2 2 2 4 10 6" xfId="520"/>
    <cellStyle name="Calculation 2 2 2 2 4 10 6 2" xfId="21551"/>
    <cellStyle name="Calculation 2 2 2 2 4 10 7" xfId="521"/>
    <cellStyle name="Calculation 2 2 2 2 4 10 7 2" xfId="21552"/>
    <cellStyle name="Calculation 2 2 2 2 4 10 8" xfId="21546"/>
    <cellStyle name="Calculation 2 2 2 2 4 11" xfId="522"/>
    <cellStyle name="Calculation 2 2 2 2 4 11 2" xfId="21553"/>
    <cellStyle name="Calculation 2 2 2 2 4 12" xfId="523"/>
    <cellStyle name="Calculation 2 2 2 2 4 12 2" xfId="21554"/>
    <cellStyle name="Calculation 2 2 2 2 4 13" xfId="524"/>
    <cellStyle name="Calculation 2 2 2 2 4 13 2" xfId="21555"/>
    <cellStyle name="Calculation 2 2 2 2 4 14" xfId="525"/>
    <cellStyle name="Calculation 2 2 2 2 4 14 2" xfId="21556"/>
    <cellStyle name="Calculation 2 2 2 2 4 15" xfId="526"/>
    <cellStyle name="Calculation 2 2 2 2 4 16" xfId="527"/>
    <cellStyle name="Calculation 2 2 2 2 4 17" xfId="21545"/>
    <cellStyle name="Calculation 2 2 2 2 4 2" xfId="528"/>
    <cellStyle name="Calculation 2 2 2 2 4 2 2" xfId="529"/>
    <cellStyle name="Calculation 2 2 2 2 4 2 2 2" xfId="21558"/>
    <cellStyle name="Calculation 2 2 2 2 4 2 3" xfId="530"/>
    <cellStyle name="Calculation 2 2 2 2 4 2 3 2" xfId="21559"/>
    <cellStyle name="Calculation 2 2 2 2 4 2 4" xfId="531"/>
    <cellStyle name="Calculation 2 2 2 2 4 2 4 2" xfId="21560"/>
    <cellStyle name="Calculation 2 2 2 2 4 2 5" xfId="532"/>
    <cellStyle name="Calculation 2 2 2 2 4 2 5 2" xfId="21561"/>
    <cellStyle name="Calculation 2 2 2 2 4 2 6" xfId="533"/>
    <cellStyle name="Calculation 2 2 2 2 4 2 6 2" xfId="21562"/>
    <cellStyle name="Calculation 2 2 2 2 4 2 7" xfId="534"/>
    <cellStyle name="Calculation 2 2 2 2 4 2 7 2" xfId="21563"/>
    <cellStyle name="Calculation 2 2 2 2 4 2 8" xfId="21557"/>
    <cellStyle name="Calculation 2 2 2 2 4 3" xfId="535"/>
    <cellStyle name="Calculation 2 2 2 2 4 3 2" xfId="536"/>
    <cellStyle name="Calculation 2 2 2 2 4 3 2 2" xfId="21565"/>
    <cellStyle name="Calculation 2 2 2 2 4 3 3" xfId="537"/>
    <cellStyle name="Calculation 2 2 2 2 4 3 3 2" xfId="21566"/>
    <cellStyle name="Calculation 2 2 2 2 4 3 4" xfId="538"/>
    <cellStyle name="Calculation 2 2 2 2 4 3 4 2" xfId="21567"/>
    <cellStyle name="Calculation 2 2 2 2 4 3 5" xfId="539"/>
    <cellStyle name="Calculation 2 2 2 2 4 3 5 2" xfId="21568"/>
    <cellStyle name="Calculation 2 2 2 2 4 3 6" xfId="540"/>
    <cellStyle name="Calculation 2 2 2 2 4 3 6 2" xfId="21569"/>
    <cellStyle name="Calculation 2 2 2 2 4 3 7" xfId="541"/>
    <cellStyle name="Calculation 2 2 2 2 4 3 7 2" xfId="21570"/>
    <cellStyle name="Calculation 2 2 2 2 4 3 8" xfId="21564"/>
    <cellStyle name="Calculation 2 2 2 2 4 4" xfId="542"/>
    <cellStyle name="Calculation 2 2 2 2 4 4 2" xfId="543"/>
    <cellStyle name="Calculation 2 2 2 2 4 4 2 2" xfId="21572"/>
    <cellStyle name="Calculation 2 2 2 2 4 4 3" xfId="544"/>
    <cellStyle name="Calculation 2 2 2 2 4 4 3 2" xfId="21573"/>
    <cellStyle name="Calculation 2 2 2 2 4 4 4" xfId="545"/>
    <cellStyle name="Calculation 2 2 2 2 4 4 4 2" xfId="21574"/>
    <cellStyle name="Calculation 2 2 2 2 4 4 5" xfId="546"/>
    <cellStyle name="Calculation 2 2 2 2 4 4 5 2" xfId="21575"/>
    <cellStyle name="Calculation 2 2 2 2 4 4 6" xfId="547"/>
    <cellStyle name="Calculation 2 2 2 2 4 4 6 2" xfId="21576"/>
    <cellStyle name="Calculation 2 2 2 2 4 4 7" xfId="548"/>
    <cellStyle name="Calculation 2 2 2 2 4 4 7 2" xfId="21577"/>
    <cellStyle name="Calculation 2 2 2 2 4 4 8" xfId="21571"/>
    <cellStyle name="Calculation 2 2 2 2 4 5" xfId="549"/>
    <cellStyle name="Calculation 2 2 2 2 4 5 2" xfId="550"/>
    <cellStyle name="Calculation 2 2 2 2 4 5 2 2" xfId="21579"/>
    <cellStyle name="Calculation 2 2 2 2 4 5 3" xfId="551"/>
    <cellStyle name="Calculation 2 2 2 2 4 5 3 2" xfId="21580"/>
    <cellStyle name="Calculation 2 2 2 2 4 5 4" xfId="552"/>
    <cellStyle name="Calculation 2 2 2 2 4 5 4 2" xfId="21581"/>
    <cellStyle name="Calculation 2 2 2 2 4 5 5" xfId="553"/>
    <cellStyle name="Calculation 2 2 2 2 4 5 5 2" xfId="21582"/>
    <cellStyle name="Calculation 2 2 2 2 4 5 6" xfId="554"/>
    <cellStyle name="Calculation 2 2 2 2 4 5 6 2" xfId="21583"/>
    <cellStyle name="Calculation 2 2 2 2 4 5 7" xfId="555"/>
    <cellStyle name="Calculation 2 2 2 2 4 5 7 2" xfId="21584"/>
    <cellStyle name="Calculation 2 2 2 2 4 5 8" xfId="21578"/>
    <cellStyle name="Calculation 2 2 2 2 4 6" xfId="556"/>
    <cellStyle name="Calculation 2 2 2 2 4 6 2" xfId="557"/>
    <cellStyle name="Calculation 2 2 2 2 4 6 2 2" xfId="21586"/>
    <cellStyle name="Calculation 2 2 2 2 4 6 3" xfId="558"/>
    <cellStyle name="Calculation 2 2 2 2 4 6 3 2" xfId="21587"/>
    <cellStyle name="Calculation 2 2 2 2 4 6 4" xfId="559"/>
    <cellStyle name="Calculation 2 2 2 2 4 6 4 2" xfId="21588"/>
    <cellStyle name="Calculation 2 2 2 2 4 6 5" xfId="560"/>
    <cellStyle name="Calculation 2 2 2 2 4 6 5 2" xfId="21589"/>
    <cellStyle name="Calculation 2 2 2 2 4 6 6" xfId="561"/>
    <cellStyle name="Calculation 2 2 2 2 4 6 6 2" xfId="21590"/>
    <cellStyle name="Calculation 2 2 2 2 4 6 7" xfId="562"/>
    <cellStyle name="Calculation 2 2 2 2 4 6 7 2" xfId="21591"/>
    <cellStyle name="Calculation 2 2 2 2 4 6 8" xfId="21585"/>
    <cellStyle name="Calculation 2 2 2 2 4 7" xfId="563"/>
    <cellStyle name="Calculation 2 2 2 2 4 7 2" xfId="564"/>
    <cellStyle name="Calculation 2 2 2 2 4 7 2 2" xfId="21593"/>
    <cellStyle name="Calculation 2 2 2 2 4 7 3" xfId="565"/>
    <cellStyle name="Calculation 2 2 2 2 4 7 3 2" xfId="21594"/>
    <cellStyle name="Calculation 2 2 2 2 4 7 4" xfId="566"/>
    <cellStyle name="Calculation 2 2 2 2 4 7 4 2" xfId="21595"/>
    <cellStyle name="Calculation 2 2 2 2 4 7 5" xfId="567"/>
    <cellStyle name="Calculation 2 2 2 2 4 7 5 2" xfId="21596"/>
    <cellStyle name="Calculation 2 2 2 2 4 7 6" xfId="568"/>
    <cellStyle name="Calculation 2 2 2 2 4 7 6 2" xfId="21597"/>
    <cellStyle name="Calculation 2 2 2 2 4 7 7" xfId="569"/>
    <cellStyle name="Calculation 2 2 2 2 4 7 7 2" xfId="21598"/>
    <cellStyle name="Calculation 2 2 2 2 4 7 8" xfId="21592"/>
    <cellStyle name="Calculation 2 2 2 2 4 8" xfId="570"/>
    <cellStyle name="Calculation 2 2 2 2 4 8 2" xfId="571"/>
    <cellStyle name="Calculation 2 2 2 2 4 8 2 2" xfId="21600"/>
    <cellStyle name="Calculation 2 2 2 2 4 8 3" xfId="572"/>
    <cellStyle name="Calculation 2 2 2 2 4 8 3 2" xfId="21601"/>
    <cellStyle name="Calculation 2 2 2 2 4 8 4" xfId="573"/>
    <cellStyle name="Calculation 2 2 2 2 4 8 4 2" xfId="21602"/>
    <cellStyle name="Calculation 2 2 2 2 4 8 5" xfId="574"/>
    <cellStyle name="Calculation 2 2 2 2 4 8 5 2" xfId="21603"/>
    <cellStyle name="Calculation 2 2 2 2 4 8 6" xfId="575"/>
    <cellStyle name="Calculation 2 2 2 2 4 8 6 2" xfId="21604"/>
    <cellStyle name="Calculation 2 2 2 2 4 8 7" xfId="576"/>
    <cellStyle name="Calculation 2 2 2 2 4 8 7 2" xfId="21605"/>
    <cellStyle name="Calculation 2 2 2 2 4 8 8" xfId="21599"/>
    <cellStyle name="Calculation 2 2 2 2 4 9" xfId="577"/>
    <cellStyle name="Calculation 2 2 2 2 4 9 2" xfId="578"/>
    <cellStyle name="Calculation 2 2 2 2 4 9 2 2" xfId="21607"/>
    <cellStyle name="Calculation 2 2 2 2 4 9 3" xfId="579"/>
    <cellStyle name="Calculation 2 2 2 2 4 9 3 2" xfId="21608"/>
    <cellStyle name="Calculation 2 2 2 2 4 9 4" xfId="580"/>
    <cellStyle name="Calculation 2 2 2 2 4 9 4 2" xfId="21609"/>
    <cellStyle name="Calculation 2 2 2 2 4 9 5" xfId="581"/>
    <cellStyle name="Calculation 2 2 2 2 4 9 5 2" xfId="21610"/>
    <cellStyle name="Calculation 2 2 2 2 4 9 6" xfId="582"/>
    <cellStyle name="Calculation 2 2 2 2 4 9 6 2" xfId="21611"/>
    <cellStyle name="Calculation 2 2 2 2 4 9 7" xfId="583"/>
    <cellStyle name="Calculation 2 2 2 2 4 9 7 2" xfId="21612"/>
    <cellStyle name="Calculation 2 2 2 2 4 9 8" xfId="21606"/>
    <cellStyle name="Calculation 2 2 2 2 5" xfId="584"/>
    <cellStyle name="Calculation 2 2 2 2 5 10" xfId="585"/>
    <cellStyle name="Calculation 2 2 2 2 5 10 2" xfId="586"/>
    <cellStyle name="Calculation 2 2 2 2 5 10 2 2" xfId="21615"/>
    <cellStyle name="Calculation 2 2 2 2 5 10 3" xfId="587"/>
    <cellStyle name="Calculation 2 2 2 2 5 10 3 2" xfId="21616"/>
    <cellStyle name="Calculation 2 2 2 2 5 10 4" xfId="588"/>
    <cellStyle name="Calculation 2 2 2 2 5 10 4 2" xfId="21617"/>
    <cellStyle name="Calculation 2 2 2 2 5 10 5" xfId="589"/>
    <cellStyle name="Calculation 2 2 2 2 5 10 5 2" xfId="21618"/>
    <cellStyle name="Calculation 2 2 2 2 5 10 6" xfId="590"/>
    <cellStyle name="Calculation 2 2 2 2 5 10 6 2" xfId="21619"/>
    <cellStyle name="Calculation 2 2 2 2 5 10 7" xfId="591"/>
    <cellStyle name="Calculation 2 2 2 2 5 10 7 2" xfId="21620"/>
    <cellStyle name="Calculation 2 2 2 2 5 10 8" xfId="21614"/>
    <cellStyle name="Calculation 2 2 2 2 5 11" xfId="592"/>
    <cellStyle name="Calculation 2 2 2 2 5 11 2" xfId="21621"/>
    <cellStyle name="Calculation 2 2 2 2 5 12" xfId="593"/>
    <cellStyle name="Calculation 2 2 2 2 5 12 2" xfId="21622"/>
    <cellStyle name="Calculation 2 2 2 2 5 13" xfId="594"/>
    <cellStyle name="Calculation 2 2 2 2 5 13 2" xfId="21623"/>
    <cellStyle name="Calculation 2 2 2 2 5 14" xfId="595"/>
    <cellStyle name="Calculation 2 2 2 2 5 14 2" xfId="21624"/>
    <cellStyle name="Calculation 2 2 2 2 5 15" xfId="596"/>
    <cellStyle name="Calculation 2 2 2 2 5 16" xfId="597"/>
    <cellStyle name="Calculation 2 2 2 2 5 17" xfId="21613"/>
    <cellStyle name="Calculation 2 2 2 2 5 2" xfId="598"/>
    <cellStyle name="Calculation 2 2 2 2 5 2 2" xfId="599"/>
    <cellStyle name="Calculation 2 2 2 2 5 2 2 2" xfId="21626"/>
    <cellStyle name="Calculation 2 2 2 2 5 2 3" xfId="600"/>
    <cellStyle name="Calculation 2 2 2 2 5 2 3 2" xfId="21627"/>
    <cellStyle name="Calculation 2 2 2 2 5 2 4" xfId="601"/>
    <cellStyle name="Calculation 2 2 2 2 5 2 4 2" xfId="21628"/>
    <cellStyle name="Calculation 2 2 2 2 5 2 5" xfId="602"/>
    <cellStyle name="Calculation 2 2 2 2 5 2 5 2" xfId="21629"/>
    <cellStyle name="Calculation 2 2 2 2 5 2 6" xfId="603"/>
    <cellStyle name="Calculation 2 2 2 2 5 2 6 2" xfId="21630"/>
    <cellStyle name="Calculation 2 2 2 2 5 2 7" xfId="604"/>
    <cellStyle name="Calculation 2 2 2 2 5 2 7 2" xfId="21631"/>
    <cellStyle name="Calculation 2 2 2 2 5 2 8" xfId="21625"/>
    <cellStyle name="Calculation 2 2 2 2 5 3" xfId="605"/>
    <cellStyle name="Calculation 2 2 2 2 5 3 2" xfId="606"/>
    <cellStyle name="Calculation 2 2 2 2 5 3 2 2" xfId="21633"/>
    <cellStyle name="Calculation 2 2 2 2 5 3 3" xfId="607"/>
    <cellStyle name="Calculation 2 2 2 2 5 3 3 2" xfId="21634"/>
    <cellStyle name="Calculation 2 2 2 2 5 3 4" xfId="608"/>
    <cellStyle name="Calculation 2 2 2 2 5 3 4 2" xfId="21635"/>
    <cellStyle name="Calculation 2 2 2 2 5 3 5" xfId="609"/>
    <cellStyle name="Calculation 2 2 2 2 5 3 5 2" xfId="21636"/>
    <cellStyle name="Calculation 2 2 2 2 5 3 6" xfId="610"/>
    <cellStyle name="Calculation 2 2 2 2 5 3 6 2" xfId="21637"/>
    <cellStyle name="Calculation 2 2 2 2 5 3 7" xfId="611"/>
    <cellStyle name="Calculation 2 2 2 2 5 3 7 2" xfId="21638"/>
    <cellStyle name="Calculation 2 2 2 2 5 3 8" xfId="21632"/>
    <cellStyle name="Calculation 2 2 2 2 5 4" xfId="612"/>
    <cellStyle name="Calculation 2 2 2 2 5 4 2" xfId="613"/>
    <cellStyle name="Calculation 2 2 2 2 5 4 2 2" xfId="21640"/>
    <cellStyle name="Calculation 2 2 2 2 5 4 3" xfId="614"/>
    <cellStyle name="Calculation 2 2 2 2 5 4 3 2" xfId="21641"/>
    <cellStyle name="Calculation 2 2 2 2 5 4 4" xfId="615"/>
    <cellStyle name="Calculation 2 2 2 2 5 4 4 2" xfId="21642"/>
    <cellStyle name="Calculation 2 2 2 2 5 4 5" xfId="616"/>
    <cellStyle name="Calculation 2 2 2 2 5 4 5 2" xfId="21643"/>
    <cellStyle name="Calculation 2 2 2 2 5 4 6" xfId="617"/>
    <cellStyle name="Calculation 2 2 2 2 5 4 6 2" xfId="21644"/>
    <cellStyle name="Calculation 2 2 2 2 5 4 7" xfId="618"/>
    <cellStyle name="Calculation 2 2 2 2 5 4 7 2" xfId="21645"/>
    <cellStyle name="Calculation 2 2 2 2 5 4 8" xfId="21639"/>
    <cellStyle name="Calculation 2 2 2 2 5 5" xfId="619"/>
    <cellStyle name="Calculation 2 2 2 2 5 5 2" xfId="620"/>
    <cellStyle name="Calculation 2 2 2 2 5 5 2 2" xfId="21647"/>
    <cellStyle name="Calculation 2 2 2 2 5 5 3" xfId="621"/>
    <cellStyle name="Calculation 2 2 2 2 5 5 3 2" xfId="21648"/>
    <cellStyle name="Calculation 2 2 2 2 5 5 4" xfId="622"/>
    <cellStyle name="Calculation 2 2 2 2 5 5 4 2" xfId="21649"/>
    <cellStyle name="Calculation 2 2 2 2 5 5 5" xfId="623"/>
    <cellStyle name="Calculation 2 2 2 2 5 5 5 2" xfId="21650"/>
    <cellStyle name="Calculation 2 2 2 2 5 5 6" xfId="624"/>
    <cellStyle name="Calculation 2 2 2 2 5 5 6 2" xfId="21651"/>
    <cellStyle name="Calculation 2 2 2 2 5 5 7" xfId="625"/>
    <cellStyle name="Calculation 2 2 2 2 5 5 7 2" xfId="21652"/>
    <cellStyle name="Calculation 2 2 2 2 5 5 8" xfId="21646"/>
    <cellStyle name="Calculation 2 2 2 2 5 6" xfId="626"/>
    <cellStyle name="Calculation 2 2 2 2 5 6 2" xfId="627"/>
    <cellStyle name="Calculation 2 2 2 2 5 6 2 2" xfId="21654"/>
    <cellStyle name="Calculation 2 2 2 2 5 6 3" xfId="628"/>
    <cellStyle name="Calculation 2 2 2 2 5 6 3 2" xfId="21655"/>
    <cellStyle name="Calculation 2 2 2 2 5 6 4" xfId="629"/>
    <cellStyle name="Calculation 2 2 2 2 5 6 4 2" xfId="21656"/>
    <cellStyle name="Calculation 2 2 2 2 5 6 5" xfId="630"/>
    <cellStyle name="Calculation 2 2 2 2 5 6 5 2" xfId="21657"/>
    <cellStyle name="Calculation 2 2 2 2 5 6 6" xfId="631"/>
    <cellStyle name="Calculation 2 2 2 2 5 6 6 2" xfId="21658"/>
    <cellStyle name="Calculation 2 2 2 2 5 6 7" xfId="632"/>
    <cellStyle name="Calculation 2 2 2 2 5 6 7 2" xfId="21659"/>
    <cellStyle name="Calculation 2 2 2 2 5 6 8" xfId="21653"/>
    <cellStyle name="Calculation 2 2 2 2 5 7" xfId="633"/>
    <cellStyle name="Calculation 2 2 2 2 5 7 2" xfId="634"/>
    <cellStyle name="Calculation 2 2 2 2 5 7 2 2" xfId="21661"/>
    <cellStyle name="Calculation 2 2 2 2 5 7 3" xfId="635"/>
    <cellStyle name="Calculation 2 2 2 2 5 7 3 2" xfId="21662"/>
    <cellStyle name="Calculation 2 2 2 2 5 7 4" xfId="636"/>
    <cellStyle name="Calculation 2 2 2 2 5 7 4 2" xfId="21663"/>
    <cellStyle name="Calculation 2 2 2 2 5 7 5" xfId="637"/>
    <cellStyle name="Calculation 2 2 2 2 5 7 5 2" xfId="21664"/>
    <cellStyle name="Calculation 2 2 2 2 5 7 6" xfId="638"/>
    <cellStyle name="Calculation 2 2 2 2 5 7 6 2" xfId="21665"/>
    <cellStyle name="Calculation 2 2 2 2 5 7 7" xfId="639"/>
    <cellStyle name="Calculation 2 2 2 2 5 7 7 2" xfId="21666"/>
    <cellStyle name="Calculation 2 2 2 2 5 7 8" xfId="21660"/>
    <cellStyle name="Calculation 2 2 2 2 5 8" xfId="640"/>
    <cellStyle name="Calculation 2 2 2 2 5 8 2" xfId="641"/>
    <cellStyle name="Calculation 2 2 2 2 5 8 2 2" xfId="21668"/>
    <cellStyle name="Calculation 2 2 2 2 5 8 3" xfId="642"/>
    <cellStyle name="Calculation 2 2 2 2 5 8 3 2" xfId="21669"/>
    <cellStyle name="Calculation 2 2 2 2 5 8 4" xfId="643"/>
    <cellStyle name="Calculation 2 2 2 2 5 8 4 2" xfId="21670"/>
    <cellStyle name="Calculation 2 2 2 2 5 8 5" xfId="644"/>
    <cellStyle name="Calculation 2 2 2 2 5 8 5 2" xfId="21671"/>
    <cellStyle name="Calculation 2 2 2 2 5 8 6" xfId="645"/>
    <cellStyle name="Calculation 2 2 2 2 5 8 6 2" xfId="21672"/>
    <cellStyle name="Calculation 2 2 2 2 5 8 7" xfId="646"/>
    <cellStyle name="Calculation 2 2 2 2 5 8 7 2" xfId="21673"/>
    <cellStyle name="Calculation 2 2 2 2 5 8 8" xfId="21667"/>
    <cellStyle name="Calculation 2 2 2 2 5 9" xfId="647"/>
    <cellStyle name="Calculation 2 2 2 2 5 9 2" xfId="648"/>
    <cellStyle name="Calculation 2 2 2 2 5 9 2 2" xfId="21675"/>
    <cellStyle name="Calculation 2 2 2 2 5 9 3" xfId="649"/>
    <cellStyle name="Calculation 2 2 2 2 5 9 3 2" xfId="21676"/>
    <cellStyle name="Calculation 2 2 2 2 5 9 4" xfId="650"/>
    <cellStyle name="Calculation 2 2 2 2 5 9 4 2" xfId="21677"/>
    <cellStyle name="Calculation 2 2 2 2 5 9 5" xfId="651"/>
    <cellStyle name="Calculation 2 2 2 2 5 9 5 2" xfId="21678"/>
    <cellStyle name="Calculation 2 2 2 2 5 9 6" xfId="652"/>
    <cellStyle name="Calculation 2 2 2 2 5 9 6 2" xfId="21679"/>
    <cellStyle name="Calculation 2 2 2 2 5 9 7" xfId="653"/>
    <cellStyle name="Calculation 2 2 2 2 5 9 7 2" xfId="21680"/>
    <cellStyle name="Calculation 2 2 2 2 5 9 8" xfId="21674"/>
    <cellStyle name="Calculation 2 2 2 2 6" xfId="654"/>
    <cellStyle name="Calculation 2 2 2 2 6 10" xfId="655"/>
    <cellStyle name="Calculation 2 2 2 2 6 11" xfId="21681"/>
    <cellStyle name="Calculation 2 2 2 2 6 2" xfId="656"/>
    <cellStyle name="Calculation 2 2 2 2 6 2 2" xfId="21682"/>
    <cellStyle name="Calculation 2 2 2 2 6 3" xfId="657"/>
    <cellStyle name="Calculation 2 2 2 2 6 3 2" xfId="21683"/>
    <cellStyle name="Calculation 2 2 2 2 6 4" xfId="658"/>
    <cellStyle name="Calculation 2 2 2 2 6 4 2" xfId="21684"/>
    <cellStyle name="Calculation 2 2 2 2 6 5" xfId="659"/>
    <cellStyle name="Calculation 2 2 2 2 6 5 2" xfId="21685"/>
    <cellStyle name="Calculation 2 2 2 2 6 6" xfId="660"/>
    <cellStyle name="Calculation 2 2 2 2 6 6 2" xfId="21686"/>
    <cellStyle name="Calculation 2 2 2 2 6 7" xfId="661"/>
    <cellStyle name="Calculation 2 2 2 2 6 7 2" xfId="21687"/>
    <cellStyle name="Calculation 2 2 2 2 6 8" xfId="662"/>
    <cellStyle name="Calculation 2 2 2 2 6 9" xfId="663"/>
    <cellStyle name="Calculation 2 2 2 2 7" xfId="664"/>
    <cellStyle name="Calculation 2 2 2 2 7 10" xfId="665"/>
    <cellStyle name="Calculation 2 2 2 2 7 11" xfId="21688"/>
    <cellStyle name="Calculation 2 2 2 2 7 2" xfId="666"/>
    <cellStyle name="Calculation 2 2 2 2 7 2 2" xfId="21689"/>
    <cellStyle name="Calculation 2 2 2 2 7 3" xfId="667"/>
    <cellStyle name="Calculation 2 2 2 2 7 3 2" xfId="21690"/>
    <cellStyle name="Calculation 2 2 2 2 7 4" xfId="668"/>
    <cellStyle name="Calculation 2 2 2 2 7 4 2" xfId="21691"/>
    <cellStyle name="Calculation 2 2 2 2 7 5" xfId="669"/>
    <cellStyle name="Calculation 2 2 2 2 7 5 2" xfId="21692"/>
    <cellStyle name="Calculation 2 2 2 2 7 6" xfId="670"/>
    <cellStyle name="Calculation 2 2 2 2 7 6 2" xfId="21693"/>
    <cellStyle name="Calculation 2 2 2 2 7 7" xfId="671"/>
    <cellStyle name="Calculation 2 2 2 2 7 7 2" xfId="21694"/>
    <cellStyle name="Calculation 2 2 2 2 7 8" xfId="672"/>
    <cellStyle name="Calculation 2 2 2 2 7 9" xfId="673"/>
    <cellStyle name="Calculation 2 2 2 2 8" xfId="674"/>
    <cellStyle name="Calculation 2 2 2 2 8 10" xfId="675"/>
    <cellStyle name="Calculation 2 2 2 2 8 11" xfId="21695"/>
    <cellStyle name="Calculation 2 2 2 2 8 2" xfId="676"/>
    <cellStyle name="Calculation 2 2 2 2 8 2 2" xfId="21696"/>
    <cellStyle name="Calculation 2 2 2 2 8 3" xfId="677"/>
    <cellStyle name="Calculation 2 2 2 2 8 3 2" xfId="21697"/>
    <cellStyle name="Calculation 2 2 2 2 8 4" xfId="678"/>
    <cellStyle name="Calculation 2 2 2 2 8 4 2" xfId="21698"/>
    <cellStyle name="Calculation 2 2 2 2 8 5" xfId="679"/>
    <cellStyle name="Calculation 2 2 2 2 8 5 2" xfId="21699"/>
    <cellStyle name="Calculation 2 2 2 2 8 6" xfId="680"/>
    <cellStyle name="Calculation 2 2 2 2 8 6 2" xfId="21700"/>
    <cellStyle name="Calculation 2 2 2 2 8 7" xfId="681"/>
    <cellStyle name="Calculation 2 2 2 2 8 7 2" xfId="21701"/>
    <cellStyle name="Calculation 2 2 2 2 8 8" xfId="682"/>
    <cellStyle name="Calculation 2 2 2 2 8 9" xfId="683"/>
    <cellStyle name="Calculation 2 2 2 2 9" xfId="684"/>
    <cellStyle name="Calculation 2 2 2 2 9 10" xfId="685"/>
    <cellStyle name="Calculation 2 2 2 2 9 11" xfId="21702"/>
    <cellStyle name="Calculation 2 2 2 2 9 2" xfId="686"/>
    <cellStyle name="Calculation 2 2 2 2 9 2 2" xfId="21703"/>
    <cellStyle name="Calculation 2 2 2 2 9 3" xfId="687"/>
    <cellStyle name="Calculation 2 2 2 2 9 3 2" xfId="21704"/>
    <cellStyle name="Calculation 2 2 2 2 9 4" xfId="688"/>
    <cellStyle name="Calculation 2 2 2 2 9 4 2" xfId="21705"/>
    <cellStyle name="Calculation 2 2 2 2 9 5" xfId="689"/>
    <cellStyle name="Calculation 2 2 2 2 9 5 2" xfId="21706"/>
    <cellStyle name="Calculation 2 2 2 2 9 6" xfId="690"/>
    <cellStyle name="Calculation 2 2 2 2 9 6 2" xfId="21707"/>
    <cellStyle name="Calculation 2 2 2 2 9 7" xfId="691"/>
    <cellStyle name="Calculation 2 2 2 2 9 7 2" xfId="21708"/>
    <cellStyle name="Calculation 2 2 2 2 9 8" xfId="692"/>
    <cellStyle name="Calculation 2 2 2 2 9 9" xfId="693"/>
    <cellStyle name="Calculation 2 2 2 20" xfId="694"/>
    <cellStyle name="Calculation 2 2 2 21" xfId="695"/>
    <cellStyle name="Calculation 2 2 2 22" xfId="696"/>
    <cellStyle name="Calculation 2 2 2 23" xfId="697"/>
    <cellStyle name="Calculation 2 2 2 24" xfId="698"/>
    <cellStyle name="Calculation 2 2 2 25" xfId="699"/>
    <cellStyle name="Calculation 2 2 2 26" xfId="700"/>
    <cellStyle name="Calculation 2 2 2 27" xfId="701"/>
    <cellStyle name="Calculation 2 2 2 28" xfId="702"/>
    <cellStyle name="Calculation 2 2 2 29" xfId="703"/>
    <cellStyle name="Calculation 2 2 2 3" xfId="704"/>
    <cellStyle name="Calculation 2 2 2 3 10" xfId="705"/>
    <cellStyle name="Calculation 2 2 2 3 10 2" xfId="706"/>
    <cellStyle name="Calculation 2 2 2 3 10 2 2" xfId="21711"/>
    <cellStyle name="Calculation 2 2 2 3 10 3" xfId="707"/>
    <cellStyle name="Calculation 2 2 2 3 10 3 2" xfId="21712"/>
    <cellStyle name="Calculation 2 2 2 3 10 4" xfId="708"/>
    <cellStyle name="Calculation 2 2 2 3 10 4 2" xfId="21713"/>
    <cellStyle name="Calculation 2 2 2 3 10 5" xfId="709"/>
    <cellStyle name="Calculation 2 2 2 3 10 5 2" xfId="21714"/>
    <cellStyle name="Calculation 2 2 2 3 10 6" xfId="710"/>
    <cellStyle name="Calculation 2 2 2 3 10 6 2" xfId="21715"/>
    <cellStyle name="Calculation 2 2 2 3 10 7" xfId="711"/>
    <cellStyle name="Calculation 2 2 2 3 10 7 2" xfId="21716"/>
    <cellStyle name="Calculation 2 2 2 3 10 8" xfId="21710"/>
    <cellStyle name="Calculation 2 2 2 3 11" xfId="712"/>
    <cellStyle name="Calculation 2 2 2 3 11 2" xfId="21717"/>
    <cellStyle name="Calculation 2 2 2 3 12" xfId="713"/>
    <cellStyle name="Calculation 2 2 2 3 12 2" xfId="21718"/>
    <cellStyle name="Calculation 2 2 2 3 13" xfId="714"/>
    <cellStyle name="Calculation 2 2 2 3 13 2" xfId="21719"/>
    <cellStyle name="Calculation 2 2 2 3 14" xfId="715"/>
    <cellStyle name="Calculation 2 2 2 3 14 2" xfId="21720"/>
    <cellStyle name="Calculation 2 2 2 3 15" xfId="716"/>
    <cellStyle name="Calculation 2 2 2 3 16" xfId="717"/>
    <cellStyle name="Calculation 2 2 2 3 17" xfId="21709"/>
    <cellStyle name="Calculation 2 2 2 3 2" xfId="718"/>
    <cellStyle name="Calculation 2 2 2 3 2 2" xfId="719"/>
    <cellStyle name="Calculation 2 2 2 3 2 2 2" xfId="21722"/>
    <cellStyle name="Calculation 2 2 2 3 2 3" xfId="720"/>
    <cellStyle name="Calculation 2 2 2 3 2 3 2" xfId="21723"/>
    <cellStyle name="Calculation 2 2 2 3 2 4" xfId="721"/>
    <cellStyle name="Calculation 2 2 2 3 2 4 2" xfId="21724"/>
    <cellStyle name="Calculation 2 2 2 3 2 5" xfId="722"/>
    <cellStyle name="Calculation 2 2 2 3 2 5 2" xfId="21725"/>
    <cellStyle name="Calculation 2 2 2 3 2 6" xfId="723"/>
    <cellStyle name="Calculation 2 2 2 3 2 6 2" xfId="21726"/>
    <cellStyle name="Calculation 2 2 2 3 2 7" xfId="724"/>
    <cellStyle name="Calculation 2 2 2 3 2 7 2" xfId="21727"/>
    <cellStyle name="Calculation 2 2 2 3 2 8" xfId="21721"/>
    <cellStyle name="Calculation 2 2 2 3 3" xfId="725"/>
    <cellStyle name="Calculation 2 2 2 3 3 2" xfId="726"/>
    <cellStyle name="Calculation 2 2 2 3 3 2 2" xfId="21729"/>
    <cellStyle name="Calculation 2 2 2 3 3 3" xfId="727"/>
    <cellStyle name="Calculation 2 2 2 3 3 3 2" xfId="21730"/>
    <cellStyle name="Calculation 2 2 2 3 3 4" xfId="728"/>
    <cellStyle name="Calculation 2 2 2 3 3 4 2" xfId="21731"/>
    <cellStyle name="Calculation 2 2 2 3 3 5" xfId="729"/>
    <cellStyle name="Calculation 2 2 2 3 3 5 2" xfId="21732"/>
    <cellStyle name="Calculation 2 2 2 3 3 6" xfId="730"/>
    <cellStyle name="Calculation 2 2 2 3 3 6 2" xfId="21733"/>
    <cellStyle name="Calculation 2 2 2 3 3 7" xfId="731"/>
    <cellStyle name="Calculation 2 2 2 3 3 7 2" xfId="21734"/>
    <cellStyle name="Calculation 2 2 2 3 3 8" xfId="21728"/>
    <cellStyle name="Calculation 2 2 2 3 4" xfId="732"/>
    <cellStyle name="Calculation 2 2 2 3 4 2" xfId="733"/>
    <cellStyle name="Calculation 2 2 2 3 4 2 2" xfId="21736"/>
    <cellStyle name="Calculation 2 2 2 3 4 3" xfId="734"/>
    <cellStyle name="Calculation 2 2 2 3 4 3 2" xfId="21737"/>
    <cellStyle name="Calculation 2 2 2 3 4 4" xfId="735"/>
    <cellStyle name="Calculation 2 2 2 3 4 4 2" xfId="21738"/>
    <cellStyle name="Calculation 2 2 2 3 4 5" xfId="736"/>
    <cellStyle name="Calculation 2 2 2 3 4 5 2" xfId="21739"/>
    <cellStyle name="Calculation 2 2 2 3 4 6" xfId="737"/>
    <cellStyle name="Calculation 2 2 2 3 4 6 2" xfId="21740"/>
    <cellStyle name="Calculation 2 2 2 3 4 7" xfId="738"/>
    <cellStyle name="Calculation 2 2 2 3 4 7 2" xfId="21741"/>
    <cellStyle name="Calculation 2 2 2 3 4 8" xfId="21735"/>
    <cellStyle name="Calculation 2 2 2 3 5" xfId="739"/>
    <cellStyle name="Calculation 2 2 2 3 5 2" xfId="740"/>
    <cellStyle name="Calculation 2 2 2 3 5 2 2" xfId="21743"/>
    <cellStyle name="Calculation 2 2 2 3 5 3" xfId="741"/>
    <cellStyle name="Calculation 2 2 2 3 5 3 2" xfId="21744"/>
    <cellStyle name="Calculation 2 2 2 3 5 4" xfId="742"/>
    <cellStyle name="Calculation 2 2 2 3 5 4 2" xfId="21745"/>
    <cellStyle name="Calculation 2 2 2 3 5 5" xfId="743"/>
    <cellStyle name="Calculation 2 2 2 3 5 5 2" xfId="21746"/>
    <cellStyle name="Calculation 2 2 2 3 5 6" xfId="744"/>
    <cellStyle name="Calculation 2 2 2 3 5 6 2" xfId="21747"/>
    <cellStyle name="Calculation 2 2 2 3 5 7" xfId="745"/>
    <cellStyle name="Calculation 2 2 2 3 5 7 2" xfId="21748"/>
    <cellStyle name="Calculation 2 2 2 3 5 8" xfId="21742"/>
    <cellStyle name="Calculation 2 2 2 3 6" xfId="746"/>
    <cellStyle name="Calculation 2 2 2 3 6 2" xfId="747"/>
    <cellStyle name="Calculation 2 2 2 3 6 2 2" xfId="21750"/>
    <cellStyle name="Calculation 2 2 2 3 6 3" xfId="748"/>
    <cellStyle name="Calculation 2 2 2 3 6 3 2" xfId="21751"/>
    <cellStyle name="Calculation 2 2 2 3 6 4" xfId="749"/>
    <cellStyle name="Calculation 2 2 2 3 6 4 2" xfId="21752"/>
    <cellStyle name="Calculation 2 2 2 3 6 5" xfId="750"/>
    <cellStyle name="Calculation 2 2 2 3 6 5 2" xfId="21753"/>
    <cellStyle name="Calculation 2 2 2 3 6 6" xfId="751"/>
    <cellStyle name="Calculation 2 2 2 3 6 6 2" xfId="21754"/>
    <cellStyle name="Calculation 2 2 2 3 6 7" xfId="752"/>
    <cellStyle name="Calculation 2 2 2 3 6 7 2" xfId="21755"/>
    <cellStyle name="Calculation 2 2 2 3 6 8" xfId="21749"/>
    <cellStyle name="Calculation 2 2 2 3 7" xfId="753"/>
    <cellStyle name="Calculation 2 2 2 3 7 2" xfId="754"/>
    <cellStyle name="Calculation 2 2 2 3 7 2 2" xfId="21757"/>
    <cellStyle name="Calculation 2 2 2 3 7 3" xfId="755"/>
    <cellStyle name="Calculation 2 2 2 3 7 3 2" xfId="21758"/>
    <cellStyle name="Calculation 2 2 2 3 7 4" xfId="756"/>
    <cellStyle name="Calculation 2 2 2 3 7 4 2" xfId="21759"/>
    <cellStyle name="Calculation 2 2 2 3 7 5" xfId="757"/>
    <cellStyle name="Calculation 2 2 2 3 7 5 2" xfId="21760"/>
    <cellStyle name="Calculation 2 2 2 3 7 6" xfId="758"/>
    <cellStyle name="Calculation 2 2 2 3 7 6 2" xfId="21761"/>
    <cellStyle name="Calculation 2 2 2 3 7 7" xfId="759"/>
    <cellStyle name="Calculation 2 2 2 3 7 7 2" xfId="21762"/>
    <cellStyle name="Calculation 2 2 2 3 7 8" xfId="21756"/>
    <cellStyle name="Calculation 2 2 2 3 8" xfId="760"/>
    <cellStyle name="Calculation 2 2 2 3 8 2" xfId="761"/>
    <cellStyle name="Calculation 2 2 2 3 8 2 2" xfId="21764"/>
    <cellStyle name="Calculation 2 2 2 3 8 3" xfId="762"/>
    <cellStyle name="Calculation 2 2 2 3 8 3 2" xfId="21765"/>
    <cellStyle name="Calculation 2 2 2 3 8 4" xfId="763"/>
    <cellStyle name="Calculation 2 2 2 3 8 4 2" xfId="21766"/>
    <cellStyle name="Calculation 2 2 2 3 8 5" xfId="764"/>
    <cellStyle name="Calculation 2 2 2 3 8 5 2" xfId="21767"/>
    <cellStyle name="Calculation 2 2 2 3 8 6" xfId="765"/>
    <cellStyle name="Calculation 2 2 2 3 8 6 2" xfId="21768"/>
    <cellStyle name="Calculation 2 2 2 3 8 7" xfId="766"/>
    <cellStyle name="Calculation 2 2 2 3 8 7 2" xfId="21769"/>
    <cellStyle name="Calculation 2 2 2 3 8 8" xfId="21763"/>
    <cellStyle name="Calculation 2 2 2 3 9" xfId="767"/>
    <cellStyle name="Calculation 2 2 2 3 9 2" xfId="768"/>
    <cellStyle name="Calculation 2 2 2 3 9 2 2" xfId="21771"/>
    <cellStyle name="Calculation 2 2 2 3 9 3" xfId="769"/>
    <cellStyle name="Calculation 2 2 2 3 9 3 2" xfId="21772"/>
    <cellStyle name="Calculation 2 2 2 3 9 4" xfId="770"/>
    <cellStyle name="Calculation 2 2 2 3 9 4 2" xfId="21773"/>
    <cellStyle name="Calculation 2 2 2 3 9 5" xfId="771"/>
    <cellStyle name="Calculation 2 2 2 3 9 5 2" xfId="21774"/>
    <cellStyle name="Calculation 2 2 2 3 9 6" xfId="772"/>
    <cellStyle name="Calculation 2 2 2 3 9 6 2" xfId="21775"/>
    <cellStyle name="Calculation 2 2 2 3 9 7" xfId="773"/>
    <cellStyle name="Calculation 2 2 2 3 9 7 2" xfId="21776"/>
    <cellStyle name="Calculation 2 2 2 3 9 8" xfId="21770"/>
    <cellStyle name="Calculation 2 2 2 30" xfId="774"/>
    <cellStyle name="Calculation 2 2 2 31" xfId="21182"/>
    <cellStyle name="Calculation 2 2 2 4" xfId="775"/>
    <cellStyle name="Calculation 2 2 2 4 10" xfId="776"/>
    <cellStyle name="Calculation 2 2 2 4 10 2" xfId="777"/>
    <cellStyle name="Calculation 2 2 2 4 10 2 2" xfId="21779"/>
    <cellStyle name="Calculation 2 2 2 4 10 3" xfId="778"/>
    <cellStyle name="Calculation 2 2 2 4 10 3 2" xfId="21780"/>
    <cellStyle name="Calculation 2 2 2 4 10 4" xfId="779"/>
    <cellStyle name="Calculation 2 2 2 4 10 4 2" xfId="21781"/>
    <cellStyle name="Calculation 2 2 2 4 10 5" xfId="780"/>
    <cellStyle name="Calculation 2 2 2 4 10 5 2" xfId="21782"/>
    <cellStyle name="Calculation 2 2 2 4 10 6" xfId="781"/>
    <cellStyle name="Calculation 2 2 2 4 10 6 2" xfId="21783"/>
    <cellStyle name="Calculation 2 2 2 4 10 7" xfId="782"/>
    <cellStyle name="Calculation 2 2 2 4 10 7 2" xfId="21784"/>
    <cellStyle name="Calculation 2 2 2 4 10 8" xfId="21778"/>
    <cellStyle name="Calculation 2 2 2 4 11" xfId="783"/>
    <cellStyle name="Calculation 2 2 2 4 11 2" xfId="21785"/>
    <cellStyle name="Calculation 2 2 2 4 12" xfId="784"/>
    <cellStyle name="Calculation 2 2 2 4 12 2" xfId="21786"/>
    <cellStyle name="Calculation 2 2 2 4 13" xfId="785"/>
    <cellStyle name="Calculation 2 2 2 4 13 2" xfId="21787"/>
    <cellStyle name="Calculation 2 2 2 4 14" xfId="786"/>
    <cellStyle name="Calculation 2 2 2 4 14 2" xfId="21788"/>
    <cellStyle name="Calculation 2 2 2 4 15" xfId="787"/>
    <cellStyle name="Calculation 2 2 2 4 16" xfId="788"/>
    <cellStyle name="Calculation 2 2 2 4 17" xfId="21777"/>
    <cellStyle name="Calculation 2 2 2 4 2" xfId="789"/>
    <cellStyle name="Calculation 2 2 2 4 2 2" xfId="790"/>
    <cellStyle name="Calculation 2 2 2 4 2 2 2" xfId="21790"/>
    <cellStyle name="Calculation 2 2 2 4 2 3" xfId="791"/>
    <cellStyle name="Calculation 2 2 2 4 2 3 2" xfId="21791"/>
    <cellStyle name="Calculation 2 2 2 4 2 4" xfId="792"/>
    <cellStyle name="Calculation 2 2 2 4 2 4 2" xfId="21792"/>
    <cellStyle name="Calculation 2 2 2 4 2 5" xfId="793"/>
    <cellStyle name="Calculation 2 2 2 4 2 5 2" xfId="21793"/>
    <cellStyle name="Calculation 2 2 2 4 2 6" xfId="794"/>
    <cellStyle name="Calculation 2 2 2 4 2 6 2" xfId="21794"/>
    <cellStyle name="Calculation 2 2 2 4 2 7" xfId="795"/>
    <cellStyle name="Calculation 2 2 2 4 2 7 2" xfId="21795"/>
    <cellStyle name="Calculation 2 2 2 4 2 8" xfId="21789"/>
    <cellStyle name="Calculation 2 2 2 4 3" xfId="796"/>
    <cellStyle name="Calculation 2 2 2 4 3 2" xfId="797"/>
    <cellStyle name="Calculation 2 2 2 4 3 2 2" xfId="21797"/>
    <cellStyle name="Calculation 2 2 2 4 3 3" xfId="798"/>
    <cellStyle name="Calculation 2 2 2 4 3 3 2" xfId="21798"/>
    <cellStyle name="Calculation 2 2 2 4 3 4" xfId="799"/>
    <cellStyle name="Calculation 2 2 2 4 3 4 2" xfId="21799"/>
    <cellStyle name="Calculation 2 2 2 4 3 5" xfId="800"/>
    <cellStyle name="Calculation 2 2 2 4 3 5 2" xfId="21800"/>
    <cellStyle name="Calculation 2 2 2 4 3 6" xfId="801"/>
    <cellStyle name="Calculation 2 2 2 4 3 6 2" xfId="21801"/>
    <cellStyle name="Calculation 2 2 2 4 3 7" xfId="802"/>
    <cellStyle name="Calculation 2 2 2 4 3 7 2" xfId="21802"/>
    <cellStyle name="Calculation 2 2 2 4 3 8" xfId="21796"/>
    <cellStyle name="Calculation 2 2 2 4 4" xfId="803"/>
    <cellStyle name="Calculation 2 2 2 4 4 2" xfId="804"/>
    <cellStyle name="Calculation 2 2 2 4 4 2 2" xfId="21804"/>
    <cellStyle name="Calculation 2 2 2 4 4 3" xfId="805"/>
    <cellStyle name="Calculation 2 2 2 4 4 3 2" xfId="21805"/>
    <cellStyle name="Calculation 2 2 2 4 4 4" xfId="806"/>
    <cellStyle name="Calculation 2 2 2 4 4 4 2" xfId="21806"/>
    <cellStyle name="Calculation 2 2 2 4 4 5" xfId="807"/>
    <cellStyle name="Calculation 2 2 2 4 4 5 2" xfId="21807"/>
    <cellStyle name="Calculation 2 2 2 4 4 6" xfId="808"/>
    <cellStyle name="Calculation 2 2 2 4 4 6 2" xfId="21808"/>
    <cellStyle name="Calculation 2 2 2 4 4 7" xfId="809"/>
    <cellStyle name="Calculation 2 2 2 4 4 7 2" xfId="21809"/>
    <cellStyle name="Calculation 2 2 2 4 4 8" xfId="21803"/>
    <cellStyle name="Calculation 2 2 2 4 5" xfId="810"/>
    <cellStyle name="Calculation 2 2 2 4 5 2" xfId="811"/>
    <cellStyle name="Calculation 2 2 2 4 5 2 2" xfId="21811"/>
    <cellStyle name="Calculation 2 2 2 4 5 3" xfId="812"/>
    <cellStyle name="Calculation 2 2 2 4 5 3 2" xfId="21812"/>
    <cellStyle name="Calculation 2 2 2 4 5 4" xfId="813"/>
    <cellStyle name="Calculation 2 2 2 4 5 4 2" xfId="21813"/>
    <cellStyle name="Calculation 2 2 2 4 5 5" xfId="814"/>
    <cellStyle name="Calculation 2 2 2 4 5 5 2" xfId="21814"/>
    <cellStyle name="Calculation 2 2 2 4 5 6" xfId="815"/>
    <cellStyle name="Calculation 2 2 2 4 5 6 2" xfId="21815"/>
    <cellStyle name="Calculation 2 2 2 4 5 7" xfId="816"/>
    <cellStyle name="Calculation 2 2 2 4 5 7 2" xfId="21816"/>
    <cellStyle name="Calculation 2 2 2 4 5 8" xfId="21810"/>
    <cellStyle name="Calculation 2 2 2 4 6" xfId="817"/>
    <cellStyle name="Calculation 2 2 2 4 6 2" xfId="818"/>
    <cellStyle name="Calculation 2 2 2 4 6 2 2" xfId="21818"/>
    <cellStyle name="Calculation 2 2 2 4 6 3" xfId="819"/>
    <cellStyle name="Calculation 2 2 2 4 6 3 2" xfId="21819"/>
    <cellStyle name="Calculation 2 2 2 4 6 4" xfId="820"/>
    <cellStyle name="Calculation 2 2 2 4 6 4 2" xfId="21820"/>
    <cellStyle name="Calculation 2 2 2 4 6 5" xfId="821"/>
    <cellStyle name="Calculation 2 2 2 4 6 5 2" xfId="21821"/>
    <cellStyle name="Calculation 2 2 2 4 6 6" xfId="822"/>
    <cellStyle name="Calculation 2 2 2 4 6 6 2" xfId="21822"/>
    <cellStyle name="Calculation 2 2 2 4 6 7" xfId="823"/>
    <cellStyle name="Calculation 2 2 2 4 6 7 2" xfId="21823"/>
    <cellStyle name="Calculation 2 2 2 4 6 8" xfId="21817"/>
    <cellStyle name="Calculation 2 2 2 4 7" xfId="824"/>
    <cellStyle name="Calculation 2 2 2 4 7 2" xfId="825"/>
    <cellStyle name="Calculation 2 2 2 4 7 2 2" xfId="21825"/>
    <cellStyle name="Calculation 2 2 2 4 7 3" xfId="826"/>
    <cellStyle name="Calculation 2 2 2 4 7 3 2" xfId="21826"/>
    <cellStyle name="Calculation 2 2 2 4 7 4" xfId="827"/>
    <cellStyle name="Calculation 2 2 2 4 7 4 2" xfId="21827"/>
    <cellStyle name="Calculation 2 2 2 4 7 5" xfId="828"/>
    <cellStyle name="Calculation 2 2 2 4 7 5 2" xfId="21828"/>
    <cellStyle name="Calculation 2 2 2 4 7 6" xfId="829"/>
    <cellStyle name="Calculation 2 2 2 4 7 6 2" xfId="21829"/>
    <cellStyle name="Calculation 2 2 2 4 7 7" xfId="830"/>
    <cellStyle name="Calculation 2 2 2 4 7 7 2" xfId="21830"/>
    <cellStyle name="Calculation 2 2 2 4 7 8" xfId="21824"/>
    <cellStyle name="Calculation 2 2 2 4 8" xfId="831"/>
    <cellStyle name="Calculation 2 2 2 4 8 2" xfId="832"/>
    <cellStyle name="Calculation 2 2 2 4 8 2 2" xfId="21832"/>
    <cellStyle name="Calculation 2 2 2 4 8 3" xfId="833"/>
    <cellStyle name="Calculation 2 2 2 4 8 3 2" xfId="21833"/>
    <cellStyle name="Calculation 2 2 2 4 8 4" xfId="834"/>
    <cellStyle name="Calculation 2 2 2 4 8 4 2" xfId="21834"/>
    <cellStyle name="Calculation 2 2 2 4 8 5" xfId="835"/>
    <cellStyle name="Calculation 2 2 2 4 8 5 2" xfId="21835"/>
    <cellStyle name="Calculation 2 2 2 4 8 6" xfId="836"/>
    <cellStyle name="Calculation 2 2 2 4 8 6 2" xfId="21836"/>
    <cellStyle name="Calculation 2 2 2 4 8 7" xfId="837"/>
    <cellStyle name="Calculation 2 2 2 4 8 7 2" xfId="21837"/>
    <cellStyle name="Calculation 2 2 2 4 8 8" xfId="21831"/>
    <cellStyle name="Calculation 2 2 2 4 9" xfId="838"/>
    <cellStyle name="Calculation 2 2 2 4 9 2" xfId="839"/>
    <cellStyle name="Calculation 2 2 2 4 9 2 2" xfId="21839"/>
    <cellStyle name="Calculation 2 2 2 4 9 3" xfId="840"/>
    <cellStyle name="Calculation 2 2 2 4 9 3 2" xfId="21840"/>
    <cellStyle name="Calculation 2 2 2 4 9 4" xfId="841"/>
    <cellStyle name="Calculation 2 2 2 4 9 4 2" xfId="21841"/>
    <cellStyle name="Calculation 2 2 2 4 9 5" xfId="842"/>
    <cellStyle name="Calculation 2 2 2 4 9 5 2" xfId="21842"/>
    <cellStyle name="Calculation 2 2 2 4 9 6" xfId="843"/>
    <cellStyle name="Calculation 2 2 2 4 9 6 2" xfId="21843"/>
    <cellStyle name="Calculation 2 2 2 4 9 7" xfId="844"/>
    <cellStyle name="Calculation 2 2 2 4 9 7 2" xfId="21844"/>
    <cellStyle name="Calculation 2 2 2 4 9 8" xfId="21838"/>
    <cellStyle name="Calculation 2 2 2 5" xfId="845"/>
    <cellStyle name="Calculation 2 2 2 5 10" xfId="846"/>
    <cellStyle name="Calculation 2 2 2 5 10 2" xfId="847"/>
    <cellStyle name="Calculation 2 2 2 5 10 2 2" xfId="21847"/>
    <cellStyle name="Calculation 2 2 2 5 10 3" xfId="848"/>
    <cellStyle name="Calculation 2 2 2 5 10 3 2" xfId="21848"/>
    <cellStyle name="Calculation 2 2 2 5 10 4" xfId="849"/>
    <cellStyle name="Calculation 2 2 2 5 10 4 2" xfId="21849"/>
    <cellStyle name="Calculation 2 2 2 5 10 5" xfId="850"/>
    <cellStyle name="Calculation 2 2 2 5 10 5 2" xfId="21850"/>
    <cellStyle name="Calculation 2 2 2 5 10 6" xfId="851"/>
    <cellStyle name="Calculation 2 2 2 5 10 6 2" xfId="21851"/>
    <cellStyle name="Calculation 2 2 2 5 10 7" xfId="852"/>
    <cellStyle name="Calculation 2 2 2 5 10 7 2" xfId="21852"/>
    <cellStyle name="Calculation 2 2 2 5 10 8" xfId="21846"/>
    <cellStyle name="Calculation 2 2 2 5 11" xfId="853"/>
    <cellStyle name="Calculation 2 2 2 5 11 2" xfId="21853"/>
    <cellStyle name="Calculation 2 2 2 5 12" xfId="854"/>
    <cellStyle name="Calculation 2 2 2 5 12 2" xfId="21854"/>
    <cellStyle name="Calculation 2 2 2 5 13" xfId="855"/>
    <cellStyle name="Calculation 2 2 2 5 13 2" xfId="21855"/>
    <cellStyle name="Calculation 2 2 2 5 14" xfId="856"/>
    <cellStyle name="Calculation 2 2 2 5 14 2" xfId="21856"/>
    <cellStyle name="Calculation 2 2 2 5 15" xfId="857"/>
    <cellStyle name="Calculation 2 2 2 5 16" xfId="858"/>
    <cellStyle name="Calculation 2 2 2 5 17" xfId="21845"/>
    <cellStyle name="Calculation 2 2 2 5 2" xfId="859"/>
    <cellStyle name="Calculation 2 2 2 5 2 2" xfId="860"/>
    <cellStyle name="Calculation 2 2 2 5 2 2 2" xfId="21858"/>
    <cellStyle name="Calculation 2 2 2 5 2 3" xfId="861"/>
    <cellStyle name="Calculation 2 2 2 5 2 3 2" xfId="21859"/>
    <cellStyle name="Calculation 2 2 2 5 2 4" xfId="862"/>
    <cellStyle name="Calculation 2 2 2 5 2 4 2" xfId="21860"/>
    <cellStyle name="Calculation 2 2 2 5 2 5" xfId="863"/>
    <cellStyle name="Calculation 2 2 2 5 2 5 2" xfId="21861"/>
    <cellStyle name="Calculation 2 2 2 5 2 6" xfId="864"/>
    <cellStyle name="Calculation 2 2 2 5 2 6 2" xfId="21862"/>
    <cellStyle name="Calculation 2 2 2 5 2 7" xfId="865"/>
    <cellStyle name="Calculation 2 2 2 5 2 7 2" xfId="21863"/>
    <cellStyle name="Calculation 2 2 2 5 2 8" xfId="21857"/>
    <cellStyle name="Calculation 2 2 2 5 3" xfId="866"/>
    <cellStyle name="Calculation 2 2 2 5 3 2" xfId="867"/>
    <cellStyle name="Calculation 2 2 2 5 3 2 2" xfId="21865"/>
    <cellStyle name="Calculation 2 2 2 5 3 3" xfId="868"/>
    <cellStyle name="Calculation 2 2 2 5 3 3 2" xfId="21866"/>
    <cellStyle name="Calculation 2 2 2 5 3 4" xfId="869"/>
    <cellStyle name="Calculation 2 2 2 5 3 4 2" xfId="21867"/>
    <cellStyle name="Calculation 2 2 2 5 3 5" xfId="870"/>
    <cellStyle name="Calculation 2 2 2 5 3 5 2" xfId="21868"/>
    <cellStyle name="Calculation 2 2 2 5 3 6" xfId="871"/>
    <cellStyle name="Calculation 2 2 2 5 3 6 2" xfId="21869"/>
    <cellStyle name="Calculation 2 2 2 5 3 7" xfId="872"/>
    <cellStyle name="Calculation 2 2 2 5 3 7 2" xfId="21870"/>
    <cellStyle name="Calculation 2 2 2 5 3 8" xfId="21864"/>
    <cellStyle name="Calculation 2 2 2 5 4" xfId="873"/>
    <cellStyle name="Calculation 2 2 2 5 4 2" xfId="874"/>
    <cellStyle name="Calculation 2 2 2 5 4 2 2" xfId="21872"/>
    <cellStyle name="Calculation 2 2 2 5 4 3" xfId="875"/>
    <cellStyle name="Calculation 2 2 2 5 4 3 2" xfId="21873"/>
    <cellStyle name="Calculation 2 2 2 5 4 4" xfId="876"/>
    <cellStyle name="Calculation 2 2 2 5 4 4 2" xfId="21874"/>
    <cellStyle name="Calculation 2 2 2 5 4 5" xfId="877"/>
    <cellStyle name="Calculation 2 2 2 5 4 5 2" xfId="21875"/>
    <cellStyle name="Calculation 2 2 2 5 4 6" xfId="878"/>
    <cellStyle name="Calculation 2 2 2 5 4 6 2" xfId="21876"/>
    <cellStyle name="Calculation 2 2 2 5 4 7" xfId="879"/>
    <cellStyle name="Calculation 2 2 2 5 4 7 2" xfId="21877"/>
    <cellStyle name="Calculation 2 2 2 5 4 8" xfId="21871"/>
    <cellStyle name="Calculation 2 2 2 5 5" xfId="880"/>
    <cellStyle name="Calculation 2 2 2 5 5 2" xfId="881"/>
    <cellStyle name="Calculation 2 2 2 5 5 2 2" xfId="21879"/>
    <cellStyle name="Calculation 2 2 2 5 5 3" xfId="882"/>
    <cellStyle name="Calculation 2 2 2 5 5 3 2" xfId="21880"/>
    <cellStyle name="Calculation 2 2 2 5 5 4" xfId="883"/>
    <cellStyle name="Calculation 2 2 2 5 5 4 2" xfId="21881"/>
    <cellStyle name="Calculation 2 2 2 5 5 5" xfId="884"/>
    <cellStyle name="Calculation 2 2 2 5 5 5 2" xfId="21882"/>
    <cellStyle name="Calculation 2 2 2 5 5 6" xfId="885"/>
    <cellStyle name="Calculation 2 2 2 5 5 6 2" xfId="21883"/>
    <cellStyle name="Calculation 2 2 2 5 5 7" xfId="886"/>
    <cellStyle name="Calculation 2 2 2 5 5 7 2" xfId="21884"/>
    <cellStyle name="Calculation 2 2 2 5 5 8" xfId="21878"/>
    <cellStyle name="Calculation 2 2 2 5 6" xfId="887"/>
    <cellStyle name="Calculation 2 2 2 5 6 2" xfId="888"/>
    <cellStyle name="Calculation 2 2 2 5 6 2 2" xfId="21886"/>
    <cellStyle name="Calculation 2 2 2 5 6 3" xfId="889"/>
    <cellStyle name="Calculation 2 2 2 5 6 3 2" xfId="21887"/>
    <cellStyle name="Calculation 2 2 2 5 6 4" xfId="890"/>
    <cellStyle name="Calculation 2 2 2 5 6 4 2" xfId="21888"/>
    <cellStyle name="Calculation 2 2 2 5 6 5" xfId="891"/>
    <cellStyle name="Calculation 2 2 2 5 6 5 2" xfId="21889"/>
    <cellStyle name="Calculation 2 2 2 5 6 6" xfId="892"/>
    <cellStyle name="Calculation 2 2 2 5 6 6 2" xfId="21890"/>
    <cellStyle name="Calculation 2 2 2 5 6 7" xfId="893"/>
    <cellStyle name="Calculation 2 2 2 5 6 7 2" xfId="21891"/>
    <cellStyle name="Calculation 2 2 2 5 6 8" xfId="21885"/>
    <cellStyle name="Calculation 2 2 2 5 7" xfId="894"/>
    <cellStyle name="Calculation 2 2 2 5 7 2" xfId="895"/>
    <cellStyle name="Calculation 2 2 2 5 7 2 2" xfId="21893"/>
    <cellStyle name="Calculation 2 2 2 5 7 3" xfId="896"/>
    <cellStyle name="Calculation 2 2 2 5 7 3 2" xfId="21894"/>
    <cellStyle name="Calculation 2 2 2 5 7 4" xfId="897"/>
    <cellStyle name="Calculation 2 2 2 5 7 4 2" xfId="21895"/>
    <cellStyle name="Calculation 2 2 2 5 7 5" xfId="898"/>
    <cellStyle name="Calculation 2 2 2 5 7 5 2" xfId="21896"/>
    <cellStyle name="Calculation 2 2 2 5 7 6" xfId="899"/>
    <cellStyle name="Calculation 2 2 2 5 7 6 2" xfId="21897"/>
    <cellStyle name="Calculation 2 2 2 5 7 7" xfId="900"/>
    <cellStyle name="Calculation 2 2 2 5 7 7 2" xfId="21898"/>
    <cellStyle name="Calculation 2 2 2 5 7 8" xfId="21892"/>
    <cellStyle name="Calculation 2 2 2 5 8" xfId="901"/>
    <cellStyle name="Calculation 2 2 2 5 8 2" xfId="902"/>
    <cellStyle name="Calculation 2 2 2 5 8 2 2" xfId="21900"/>
    <cellStyle name="Calculation 2 2 2 5 8 3" xfId="903"/>
    <cellStyle name="Calculation 2 2 2 5 8 3 2" xfId="21901"/>
    <cellStyle name="Calculation 2 2 2 5 8 4" xfId="904"/>
    <cellStyle name="Calculation 2 2 2 5 8 4 2" xfId="21902"/>
    <cellStyle name="Calculation 2 2 2 5 8 5" xfId="905"/>
    <cellStyle name="Calculation 2 2 2 5 8 5 2" xfId="21903"/>
    <cellStyle name="Calculation 2 2 2 5 8 6" xfId="906"/>
    <cellStyle name="Calculation 2 2 2 5 8 6 2" xfId="21904"/>
    <cellStyle name="Calculation 2 2 2 5 8 7" xfId="907"/>
    <cellStyle name="Calculation 2 2 2 5 8 7 2" xfId="21905"/>
    <cellStyle name="Calculation 2 2 2 5 8 8" xfId="21899"/>
    <cellStyle name="Calculation 2 2 2 5 9" xfId="908"/>
    <cellStyle name="Calculation 2 2 2 5 9 2" xfId="909"/>
    <cellStyle name="Calculation 2 2 2 5 9 2 2" xfId="21907"/>
    <cellStyle name="Calculation 2 2 2 5 9 3" xfId="910"/>
    <cellStyle name="Calculation 2 2 2 5 9 3 2" xfId="21908"/>
    <cellStyle name="Calculation 2 2 2 5 9 4" xfId="911"/>
    <cellStyle name="Calculation 2 2 2 5 9 4 2" xfId="21909"/>
    <cellStyle name="Calculation 2 2 2 5 9 5" xfId="912"/>
    <cellStyle name="Calculation 2 2 2 5 9 5 2" xfId="21910"/>
    <cellStyle name="Calculation 2 2 2 5 9 6" xfId="913"/>
    <cellStyle name="Calculation 2 2 2 5 9 6 2" xfId="21911"/>
    <cellStyle name="Calculation 2 2 2 5 9 7" xfId="914"/>
    <cellStyle name="Calculation 2 2 2 5 9 7 2" xfId="21912"/>
    <cellStyle name="Calculation 2 2 2 5 9 8" xfId="21906"/>
    <cellStyle name="Calculation 2 2 2 6" xfId="915"/>
    <cellStyle name="Calculation 2 2 2 6 10" xfId="916"/>
    <cellStyle name="Calculation 2 2 2 6 10 2" xfId="917"/>
    <cellStyle name="Calculation 2 2 2 6 10 2 2" xfId="21915"/>
    <cellStyle name="Calculation 2 2 2 6 10 3" xfId="918"/>
    <cellStyle name="Calculation 2 2 2 6 10 3 2" xfId="21916"/>
    <cellStyle name="Calculation 2 2 2 6 10 4" xfId="919"/>
    <cellStyle name="Calculation 2 2 2 6 10 4 2" xfId="21917"/>
    <cellStyle name="Calculation 2 2 2 6 10 5" xfId="920"/>
    <cellStyle name="Calculation 2 2 2 6 10 5 2" xfId="21918"/>
    <cellStyle name="Calculation 2 2 2 6 10 6" xfId="921"/>
    <cellStyle name="Calculation 2 2 2 6 10 6 2" xfId="21919"/>
    <cellStyle name="Calculation 2 2 2 6 10 7" xfId="922"/>
    <cellStyle name="Calculation 2 2 2 6 10 7 2" xfId="21920"/>
    <cellStyle name="Calculation 2 2 2 6 10 8" xfId="21914"/>
    <cellStyle name="Calculation 2 2 2 6 11" xfId="923"/>
    <cellStyle name="Calculation 2 2 2 6 11 2" xfId="21921"/>
    <cellStyle name="Calculation 2 2 2 6 12" xfId="924"/>
    <cellStyle name="Calculation 2 2 2 6 12 2" xfId="21922"/>
    <cellStyle name="Calculation 2 2 2 6 13" xfId="925"/>
    <cellStyle name="Calculation 2 2 2 6 13 2" xfId="21923"/>
    <cellStyle name="Calculation 2 2 2 6 14" xfId="926"/>
    <cellStyle name="Calculation 2 2 2 6 14 2" xfId="21924"/>
    <cellStyle name="Calculation 2 2 2 6 15" xfId="927"/>
    <cellStyle name="Calculation 2 2 2 6 16" xfId="928"/>
    <cellStyle name="Calculation 2 2 2 6 17" xfId="21913"/>
    <cellStyle name="Calculation 2 2 2 6 2" xfId="929"/>
    <cellStyle name="Calculation 2 2 2 6 2 2" xfId="930"/>
    <cellStyle name="Calculation 2 2 2 6 2 2 2" xfId="21926"/>
    <cellStyle name="Calculation 2 2 2 6 2 3" xfId="931"/>
    <cellStyle name="Calculation 2 2 2 6 2 3 2" xfId="21927"/>
    <cellStyle name="Calculation 2 2 2 6 2 4" xfId="932"/>
    <cellStyle name="Calculation 2 2 2 6 2 4 2" xfId="21928"/>
    <cellStyle name="Calculation 2 2 2 6 2 5" xfId="933"/>
    <cellStyle name="Calculation 2 2 2 6 2 5 2" xfId="21929"/>
    <cellStyle name="Calculation 2 2 2 6 2 6" xfId="934"/>
    <cellStyle name="Calculation 2 2 2 6 2 6 2" xfId="21930"/>
    <cellStyle name="Calculation 2 2 2 6 2 7" xfId="935"/>
    <cellStyle name="Calculation 2 2 2 6 2 7 2" xfId="21931"/>
    <cellStyle name="Calculation 2 2 2 6 2 8" xfId="21925"/>
    <cellStyle name="Calculation 2 2 2 6 3" xfId="936"/>
    <cellStyle name="Calculation 2 2 2 6 3 2" xfId="937"/>
    <cellStyle name="Calculation 2 2 2 6 3 2 2" xfId="21933"/>
    <cellStyle name="Calculation 2 2 2 6 3 3" xfId="938"/>
    <cellStyle name="Calculation 2 2 2 6 3 3 2" xfId="21934"/>
    <cellStyle name="Calculation 2 2 2 6 3 4" xfId="939"/>
    <cellStyle name="Calculation 2 2 2 6 3 4 2" xfId="21935"/>
    <cellStyle name="Calculation 2 2 2 6 3 5" xfId="940"/>
    <cellStyle name="Calculation 2 2 2 6 3 5 2" xfId="21936"/>
    <cellStyle name="Calculation 2 2 2 6 3 6" xfId="941"/>
    <cellStyle name="Calculation 2 2 2 6 3 6 2" xfId="21937"/>
    <cellStyle name="Calculation 2 2 2 6 3 7" xfId="942"/>
    <cellStyle name="Calculation 2 2 2 6 3 7 2" xfId="21938"/>
    <cellStyle name="Calculation 2 2 2 6 3 8" xfId="21932"/>
    <cellStyle name="Calculation 2 2 2 6 4" xfId="943"/>
    <cellStyle name="Calculation 2 2 2 6 4 2" xfId="944"/>
    <cellStyle name="Calculation 2 2 2 6 4 2 2" xfId="21940"/>
    <cellStyle name="Calculation 2 2 2 6 4 3" xfId="945"/>
    <cellStyle name="Calculation 2 2 2 6 4 3 2" xfId="21941"/>
    <cellStyle name="Calculation 2 2 2 6 4 4" xfId="946"/>
    <cellStyle name="Calculation 2 2 2 6 4 4 2" xfId="21942"/>
    <cellStyle name="Calculation 2 2 2 6 4 5" xfId="947"/>
    <cellStyle name="Calculation 2 2 2 6 4 5 2" xfId="21943"/>
    <cellStyle name="Calculation 2 2 2 6 4 6" xfId="948"/>
    <cellStyle name="Calculation 2 2 2 6 4 6 2" xfId="21944"/>
    <cellStyle name="Calculation 2 2 2 6 4 7" xfId="949"/>
    <cellStyle name="Calculation 2 2 2 6 4 7 2" xfId="21945"/>
    <cellStyle name="Calculation 2 2 2 6 4 8" xfId="21939"/>
    <cellStyle name="Calculation 2 2 2 6 5" xfId="950"/>
    <cellStyle name="Calculation 2 2 2 6 5 2" xfId="951"/>
    <cellStyle name="Calculation 2 2 2 6 5 2 2" xfId="21947"/>
    <cellStyle name="Calculation 2 2 2 6 5 3" xfId="952"/>
    <cellStyle name="Calculation 2 2 2 6 5 3 2" xfId="21948"/>
    <cellStyle name="Calculation 2 2 2 6 5 4" xfId="953"/>
    <cellStyle name="Calculation 2 2 2 6 5 4 2" xfId="21949"/>
    <cellStyle name="Calculation 2 2 2 6 5 5" xfId="954"/>
    <cellStyle name="Calculation 2 2 2 6 5 5 2" xfId="21950"/>
    <cellStyle name="Calculation 2 2 2 6 5 6" xfId="955"/>
    <cellStyle name="Calculation 2 2 2 6 5 6 2" xfId="21951"/>
    <cellStyle name="Calculation 2 2 2 6 5 7" xfId="956"/>
    <cellStyle name="Calculation 2 2 2 6 5 7 2" xfId="21952"/>
    <cellStyle name="Calculation 2 2 2 6 5 8" xfId="21946"/>
    <cellStyle name="Calculation 2 2 2 6 6" xfId="957"/>
    <cellStyle name="Calculation 2 2 2 6 6 2" xfId="958"/>
    <cellStyle name="Calculation 2 2 2 6 6 2 2" xfId="21954"/>
    <cellStyle name="Calculation 2 2 2 6 6 3" xfId="959"/>
    <cellStyle name="Calculation 2 2 2 6 6 3 2" xfId="21955"/>
    <cellStyle name="Calculation 2 2 2 6 6 4" xfId="960"/>
    <cellStyle name="Calculation 2 2 2 6 6 4 2" xfId="21956"/>
    <cellStyle name="Calculation 2 2 2 6 6 5" xfId="961"/>
    <cellStyle name="Calculation 2 2 2 6 6 5 2" xfId="21957"/>
    <cellStyle name="Calculation 2 2 2 6 6 6" xfId="962"/>
    <cellStyle name="Calculation 2 2 2 6 6 6 2" xfId="21958"/>
    <cellStyle name="Calculation 2 2 2 6 6 7" xfId="963"/>
    <cellStyle name="Calculation 2 2 2 6 6 7 2" xfId="21959"/>
    <cellStyle name="Calculation 2 2 2 6 6 8" xfId="21953"/>
    <cellStyle name="Calculation 2 2 2 6 7" xfId="964"/>
    <cellStyle name="Calculation 2 2 2 6 7 2" xfId="965"/>
    <cellStyle name="Calculation 2 2 2 6 7 2 2" xfId="21961"/>
    <cellStyle name="Calculation 2 2 2 6 7 3" xfId="966"/>
    <cellStyle name="Calculation 2 2 2 6 7 3 2" xfId="21962"/>
    <cellStyle name="Calculation 2 2 2 6 7 4" xfId="967"/>
    <cellStyle name="Calculation 2 2 2 6 7 4 2" xfId="21963"/>
    <cellStyle name="Calculation 2 2 2 6 7 5" xfId="968"/>
    <cellStyle name="Calculation 2 2 2 6 7 5 2" xfId="21964"/>
    <cellStyle name="Calculation 2 2 2 6 7 6" xfId="969"/>
    <cellStyle name="Calculation 2 2 2 6 7 6 2" xfId="21965"/>
    <cellStyle name="Calculation 2 2 2 6 7 7" xfId="970"/>
    <cellStyle name="Calculation 2 2 2 6 7 7 2" xfId="21966"/>
    <cellStyle name="Calculation 2 2 2 6 7 8" xfId="21960"/>
    <cellStyle name="Calculation 2 2 2 6 8" xfId="971"/>
    <cellStyle name="Calculation 2 2 2 6 8 2" xfId="972"/>
    <cellStyle name="Calculation 2 2 2 6 8 2 2" xfId="21968"/>
    <cellStyle name="Calculation 2 2 2 6 8 3" xfId="973"/>
    <cellStyle name="Calculation 2 2 2 6 8 3 2" xfId="21969"/>
    <cellStyle name="Calculation 2 2 2 6 8 4" xfId="974"/>
    <cellStyle name="Calculation 2 2 2 6 8 4 2" xfId="21970"/>
    <cellStyle name="Calculation 2 2 2 6 8 5" xfId="975"/>
    <cellStyle name="Calculation 2 2 2 6 8 5 2" xfId="21971"/>
    <cellStyle name="Calculation 2 2 2 6 8 6" xfId="976"/>
    <cellStyle name="Calculation 2 2 2 6 8 6 2" xfId="21972"/>
    <cellStyle name="Calculation 2 2 2 6 8 7" xfId="977"/>
    <cellStyle name="Calculation 2 2 2 6 8 7 2" xfId="21973"/>
    <cellStyle name="Calculation 2 2 2 6 8 8" xfId="21967"/>
    <cellStyle name="Calculation 2 2 2 6 9" xfId="978"/>
    <cellStyle name="Calculation 2 2 2 6 9 2" xfId="979"/>
    <cellStyle name="Calculation 2 2 2 6 9 2 2" xfId="21975"/>
    <cellStyle name="Calculation 2 2 2 6 9 3" xfId="980"/>
    <cellStyle name="Calculation 2 2 2 6 9 3 2" xfId="21976"/>
    <cellStyle name="Calculation 2 2 2 6 9 4" xfId="981"/>
    <cellStyle name="Calculation 2 2 2 6 9 4 2" xfId="21977"/>
    <cellStyle name="Calculation 2 2 2 6 9 5" xfId="982"/>
    <cellStyle name="Calculation 2 2 2 6 9 5 2" xfId="21978"/>
    <cellStyle name="Calculation 2 2 2 6 9 6" xfId="983"/>
    <cellStyle name="Calculation 2 2 2 6 9 6 2" xfId="21979"/>
    <cellStyle name="Calculation 2 2 2 6 9 7" xfId="984"/>
    <cellStyle name="Calculation 2 2 2 6 9 7 2" xfId="21980"/>
    <cellStyle name="Calculation 2 2 2 6 9 8" xfId="21974"/>
    <cellStyle name="Calculation 2 2 2 7" xfId="985"/>
    <cellStyle name="Calculation 2 2 2 7 10" xfId="986"/>
    <cellStyle name="Calculation 2 2 2 7 11" xfId="21981"/>
    <cellStyle name="Calculation 2 2 2 7 2" xfId="987"/>
    <cellStyle name="Calculation 2 2 2 7 2 2" xfId="21982"/>
    <cellStyle name="Calculation 2 2 2 7 3" xfId="988"/>
    <cellStyle name="Calculation 2 2 2 7 3 2" xfId="21983"/>
    <cellStyle name="Calculation 2 2 2 7 4" xfId="989"/>
    <cellStyle name="Calculation 2 2 2 7 4 2" xfId="21984"/>
    <cellStyle name="Calculation 2 2 2 7 5" xfId="990"/>
    <cellStyle name="Calculation 2 2 2 7 5 2" xfId="21985"/>
    <cellStyle name="Calculation 2 2 2 7 6" xfId="991"/>
    <cellStyle name="Calculation 2 2 2 7 6 2" xfId="21986"/>
    <cellStyle name="Calculation 2 2 2 7 7" xfId="992"/>
    <cellStyle name="Calculation 2 2 2 7 7 2" xfId="21987"/>
    <cellStyle name="Calculation 2 2 2 7 8" xfId="993"/>
    <cellStyle name="Calculation 2 2 2 7 9" xfId="994"/>
    <cellStyle name="Calculation 2 2 2 8" xfId="995"/>
    <cellStyle name="Calculation 2 2 2 8 10" xfId="996"/>
    <cellStyle name="Calculation 2 2 2 8 11" xfId="21988"/>
    <cellStyle name="Calculation 2 2 2 8 2" xfId="997"/>
    <cellStyle name="Calculation 2 2 2 8 2 2" xfId="21989"/>
    <cellStyle name="Calculation 2 2 2 8 3" xfId="998"/>
    <cellStyle name="Calculation 2 2 2 8 3 2" xfId="21990"/>
    <cellStyle name="Calculation 2 2 2 8 4" xfId="999"/>
    <cellStyle name="Calculation 2 2 2 8 4 2" xfId="21991"/>
    <cellStyle name="Calculation 2 2 2 8 5" xfId="1000"/>
    <cellStyle name="Calculation 2 2 2 8 5 2" xfId="21992"/>
    <cellStyle name="Calculation 2 2 2 8 6" xfId="1001"/>
    <cellStyle name="Calculation 2 2 2 8 6 2" xfId="21993"/>
    <cellStyle name="Calculation 2 2 2 8 7" xfId="1002"/>
    <cellStyle name="Calculation 2 2 2 8 7 2" xfId="21994"/>
    <cellStyle name="Calculation 2 2 2 8 8" xfId="1003"/>
    <cellStyle name="Calculation 2 2 2 8 9" xfId="1004"/>
    <cellStyle name="Calculation 2 2 2 9" xfId="1005"/>
    <cellStyle name="Calculation 2 2 2 9 10" xfId="1006"/>
    <cellStyle name="Calculation 2 2 2 9 11" xfId="21995"/>
    <cellStyle name="Calculation 2 2 2 9 2" xfId="1007"/>
    <cellStyle name="Calculation 2 2 2 9 2 2" xfId="21996"/>
    <cellStyle name="Calculation 2 2 2 9 3" xfId="1008"/>
    <cellStyle name="Calculation 2 2 2 9 3 2" xfId="21997"/>
    <cellStyle name="Calculation 2 2 2 9 4" xfId="1009"/>
    <cellStyle name="Calculation 2 2 2 9 4 2" xfId="21998"/>
    <cellStyle name="Calculation 2 2 2 9 5" xfId="1010"/>
    <cellStyle name="Calculation 2 2 2 9 5 2" xfId="21999"/>
    <cellStyle name="Calculation 2 2 2 9 6" xfId="1011"/>
    <cellStyle name="Calculation 2 2 2 9 6 2" xfId="22000"/>
    <cellStyle name="Calculation 2 2 2 9 7" xfId="1012"/>
    <cellStyle name="Calculation 2 2 2 9 7 2" xfId="22001"/>
    <cellStyle name="Calculation 2 2 2 9 8" xfId="1013"/>
    <cellStyle name="Calculation 2 2 2 9 9" xfId="1014"/>
    <cellStyle name="Calculation 2 2 20" xfId="1015"/>
    <cellStyle name="Calculation 2 2 21" xfId="1016"/>
    <cellStyle name="Calculation 2 2 22" xfId="1017"/>
    <cellStyle name="Calculation 2 2 23" xfId="1018"/>
    <cellStyle name="Calculation 2 2 24" xfId="1019"/>
    <cellStyle name="Calculation 2 2 25" xfId="1020"/>
    <cellStyle name="Calculation 2 2 26" xfId="1021"/>
    <cellStyle name="Calculation 2 2 27" xfId="1022"/>
    <cellStyle name="Calculation 2 2 28" xfId="1023"/>
    <cellStyle name="Calculation 2 2 29" xfId="1024"/>
    <cellStyle name="Calculation 2 2 3" xfId="1025"/>
    <cellStyle name="Calculation 2 2 3 10" xfId="1026"/>
    <cellStyle name="Calculation 2 2 3 10 2" xfId="1027"/>
    <cellStyle name="Calculation 2 2 3 10 2 2" xfId="22003"/>
    <cellStyle name="Calculation 2 2 3 10 3" xfId="1028"/>
    <cellStyle name="Calculation 2 2 3 10 3 2" xfId="22004"/>
    <cellStyle name="Calculation 2 2 3 10 4" xfId="1029"/>
    <cellStyle name="Calculation 2 2 3 10 4 2" xfId="22005"/>
    <cellStyle name="Calculation 2 2 3 10 5" xfId="1030"/>
    <cellStyle name="Calculation 2 2 3 10 5 2" xfId="22006"/>
    <cellStyle name="Calculation 2 2 3 10 6" xfId="1031"/>
    <cellStyle name="Calculation 2 2 3 10 6 2" xfId="22007"/>
    <cellStyle name="Calculation 2 2 3 10 7" xfId="1032"/>
    <cellStyle name="Calculation 2 2 3 10 7 2" xfId="22008"/>
    <cellStyle name="Calculation 2 2 3 10 8" xfId="22002"/>
    <cellStyle name="Calculation 2 2 3 11" xfId="1033"/>
    <cellStyle name="Calculation 2 2 3 11 2" xfId="1034"/>
    <cellStyle name="Calculation 2 2 3 11 2 2" xfId="22010"/>
    <cellStyle name="Calculation 2 2 3 11 3" xfId="1035"/>
    <cellStyle name="Calculation 2 2 3 11 3 2" xfId="22011"/>
    <cellStyle name="Calculation 2 2 3 11 4" xfId="1036"/>
    <cellStyle name="Calculation 2 2 3 11 4 2" xfId="22012"/>
    <cellStyle name="Calculation 2 2 3 11 5" xfId="1037"/>
    <cellStyle name="Calculation 2 2 3 11 5 2" xfId="22013"/>
    <cellStyle name="Calculation 2 2 3 11 6" xfId="1038"/>
    <cellStyle name="Calculation 2 2 3 11 6 2" xfId="22014"/>
    <cellStyle name="Calculation 2 2 3 11 7" xfId="1039"/>
    <cellStyle name="Calculation 2 2 3 11 7 2" xfId="22015"/>
    <cellStyle name="Calculation 2 2 3 11 8" xfId="22009"/>
    <cellStyle name="Calculation 2 2 3 12" xfId="1040"/>
    <cellStyle name="Calculation 2 2 3 12 2" xfId="1041"/>
    <cellStyle name="Calculation 2 2 3 12 2 2" xfId="22017"/>
    <cellStyle name="Calculation 2 2 3 12 3" xfId="1042"/>
    <cellStyle name="Calculation 2 2 3 12 3 2" xfId="22018"/>
    <cellStyle name="Calculation 2 2 3 12 4" xfId="1043"/>
    <cellStyle name="Calculation 2 2 3 12 4 2" xfId="22019"/>
    <cellStyle name="Calculation 2 2 3 12 5" xfId="1044"/>
    <cellStyle name="Calculation 2 2 3 12 5 2" xfId="22020"/>
    <cellStyle name="Calculation 2 2 3 12 6" xfId="1045"/>
    <cellStyle name="Calculation 2 2 3 12 6 2" xfId="22021"/>
    <cellStyle name="Calculation 2 2 3 12 7" xfId="1046"/>
    <cellStyle name="Calculation 2 2 3 12 7 2" xfId="22022"/>
    <cellStyle name="Calculation 2 2 3 12 8" xfId="22016"/>
    <cellStyle name="Calculation 2 2 3 13" xfId="1047"/>
    <cellStyle name="Calculation 2 2 3 13 2" xfId="1048"/>
    <cellStyle name="Calculation 2 2 3 13 2 2" xfId="22024"/>
    <cellStyle name="Calculation 2 2 3 13 3" xfId="1049"/>
    <cellStyle name="Calculation 2 2 3 13 3 2" xfId="22025"/>
    <cellStyle name="Calculation 2 2 3 13 4" xfId="1050"/>
    <cellStyle name="Calculation 2 2 3 13 4 2" xfId="22026"/>
    <cellStyle name="Calculation 2 2 3 13 5" xfId="1051"/>
    <cellStyle name="Calculation 2 2 3 13 5 2" xfId="22027"/>
    <cellStyle name="Calculation 2 2 3 13 6" xfId="1052"/>
    <cellStyle name="Calculation 2 2 3 13 6 2" xfId="22028"/>
    <cellStyle name="Calculation 2 2 3 13 7" xfId="1053"/>
    <cellStyle name="Calculation 2 2 3 13 7 2" xfId="22029"/>
    <cellStyle name="Calculation 2 2 3 13 8" xfId="22023"/>
    <cellStyle name="Calculation 2 2 3 14" xfId="1054"/>
    <cellStyle name="Calculation 2 2 3 14 2" xfId="22030"/>
    <cellStyle name="Calculation 2 2 3 15" xfId="1055"/>
    <cellStyle name="Calculation 2 2 3 15 2" xfId="22031"/>
    <cellStyle name="Calculation 2 2 3 16" xfId="1056"/>
    <cellStyle name="Calculation 2 2 3 16 2" xfId="22032"/>
    <cellStyle name="Calculation 2 2 3 17" xfId="1057"/>
    <cellStyle name="Calculation 2 2 3 17 2" xfId="22033"/>
    <cellStyle name="Calculation 2 2 3 18" xfId="1058"/>
    <cellStyle name="Calculation 2 2 3 19" xfId="1059"/>
    <cellStyle name="Calculation 2 2 3 2" xfId="1060"/>
    <cellStyle name="Calculation 2 2 3 2 10" xfId="1061"/>
    <cellStyle name="Calculation 2 2 3 2 10 2" xfId="1062"/>
    <cellStyle name="Calculation 2 2 3 2 10 2 2" xfId="22036"/>
    <cellStyle name="Calculation 2 2 3 2 10 3" xfId="1063"/>
    <cellStyle name="Calculation 2 2 3 2 10 3 2" xfId="22037"/>
    <cellStyle name="Calculation 2 2 3 2 10 4" xfId="1064"/>
    <cellStyle name="Calculation 2 2 3 2 10 4 2" xfId="22038"/>
    <cellStyle name="Calculation 2 2 3 2 10 5" xfId="1065"/>
    <cellStyle name="Calculation 2 2 3 2 10 5 2" xfId="22039"/>
    <cellStyle name="Calculation 2 2 3 2 10 6" xfId="1066"/>
    <cellStyle name="Calculation 2 2 3 2 10 6 2" xfId="22040"/>
    <cellStyle name="Calculation 2 2 3 2 10 7" xfId="1067"/>
    <cellStyle name="Calculation 2 2 3 2 10 7 2" xfId="22041"/>
    <cellStyle name="Calculation 2 2 3 2 10 8" xfId="22035"/>
    <cellStyle name="Calculation 2 2 3 2 11" xfId="1068"/>
    <cellStyle name="Calculation 2 2 3 2 11 2" xfId="22042"/>
    <cellStyle name="Calculation 2 2 3 2 12" xfId="1069"/>
    <cellStyle name="Calculation 2 2 3 2 12 2" xfId="22043"/>
    <cellStyle name="Calculation 2 2 3 2 13" xfId="1070"/>
    <cellStyle name="Calculation 2 2 3 2 13 2" xfId="22044"/>
    <cellStyle name="Calculation 2 2 3 2 14" xfId="1071"/>
    <cellStyle name="Calculation 2 2 3 2 14 2" xfId="22045"/>
    <cellStyle name="Calculation 2 2 3 2 15" xfId="1072"/>
    <cellStyle name="Calculation 2 2 3 2 16" xfId="1073"/>
    <cellStyle name="Calculation 2 2 3 2 17" xfId="22034"/>
    <cellStyle name="Calculation 2 2 3 2 2" xfId="1074"/>
    <cellStyle name="Calculation 2 2 3 2 2 2" xfId="1075"/>
    <cellStyle name="Calculation 2 2 3 2 2 2 2" xfId="22047"/>
    <cellStyle name="Calculation 2 2 3 2 2 3" xfId="1076"/>
    <cellStyle name="Calculation 2 2 3 2 2 3 2" xfId="22048"/>
    <cellStyle name="Calculation 2 2 3 2 2 4" xfId="1077"/>
    <cellStyle name="Calculation 2 2 3 2 2 4 2" xfId="22049"/>
    <cellStyle name="Calculation 2 2 3 2 2 5" xfId="1078"/>
    <cellStyle name="Calculation 2 2 3 2 2 5 2" xfId="22050"/>
    <cellStyle name="Calculation 2 2 3 2 2 6" xfId="1079"/>
    <cellStyle name="Calculation 2 2 3 2 2 6 2" xfId="22051"/>
    <cellStyle name="Calculation 2 2 3 2 2 7" xfId="1080"/>
    <cellStyle name="Calculation 2 2 3 2 2 7 2" xfId="22052"/>
    <cellStyle name="Calculation 2 2 3 2 2 8" xfId="22046"/>
    <cellStyle name="Calculation 2 2 3 2 3" xfId="1081"/>
    <cellStyle name="Calculation 2 2 3 2 3 2" xfId="1082"/>
    <cellStyle name="Calculation 2 2 3 2 3 2 2" xfId="22054"/>
    <cellStyle name="Calculation 2 2 3 2 3 3" xfId="1083"/>
    <cellStyle name="Calculation 2 2 3 2 3 3 2" xfId="22055"/>
    <cellStyle name="Calculation 2 2 3 2 3 4" xfId="1084"/>
    <cellStyle name="Calculation 2 2 3 2 3 4 2" xfId="22056"/>
    <cellStyle name="Calculation 2 2 3 2 3 5" xfId="1085"/>
    <cellStyle name="Calculation 2 2 3 2 3 5 2" xfId="22057"/>
    <cellStyle name="Calculation 2 2 3 2 3 6" xfId="1086"/>
    <cellStyle name="Calculation 2 2 3 2 3 6 2" xfId="22058"/>
    <cellStyle name="Calculation 2 2 3 2 3 7" xfId="1087"/>
    <cellStyle name="Calculation 2 2 3 2 3 7 2" xfId="22059"/>
    <cellStyle name="Calculation 2 2 3 2 3 8" xfId="22053"/>
    <cellStyle name="Calculation 2 2 3 2 4" xfId="1088"/>
    <cellStyle name="Calculation 2 2 3 2 4 2" xfId="1089"/>
    <cellStyle name="Calculation 2 2 3 2 4 2 2" xfId="22061"/>
    <cellStyle name="Calculation 2 2 3 2 4 3" xfId="1090"/>
    <cellStyle name="Calculation 2 2 3 2 4 3 2" xfId="22062"/>
    <cellStyle name="Calculation 2 2 3 2 4 4" xfId="1091"/>
    <cellStyle name="Calculation 2 2 3 2 4 4 2" xfId="22063"/>
    <cellStyle name="Calculation 2 2 3 2 4 5" xfId="1092"/>
    <cellStyle name="Calculation 2 2 3 2 4 5 2" xfId="22064"/>
    <cellStyle name="Calculation 2 2 3 2 4 6" xfId="1093"/>
    <cellStyle name="Calculation 2 2 3 2 4 6 2" xfId="22065"/>
    <cellStyle name="Calculation 2 2 3 2 4 7" xfId="1094"/>
    <cellStyle name="Calculation 2 2 3 2 4 7 2" xfId="22066"/>
    <cellStyle name="Calculation 2 2 3 2 4 8" xfId="22060"/>
    <cellStyle name="Calculation 2 2 3 2 5" xfId="1095"/>
    <cellStyle name="Calculation 2 2 3 2 5 2" xfId="1096"/>
    <cellStyle name="Calculation 2 2 3 2 5 2 2" xfId="22068"/>
    <cellStyle name="Calculation 2 2 3 2 5 3" xfId="1097"/>
    <cellStyle name="Calculation 2 2 3 2 5 3 2" xfId="22069"/>
    <cellStyle name="Calculation 2 2 3 2 5 4" xfId="1098"/>
    <cellStyle name="Calculation 2 2 3 2 5 4 2" xfId="22070"/>
    <cellStyle name="Calculation 2 2 3 2 5 5" xfId="1099"/>
    <cellStyle name="Calculation 2 2 3 2 5 5 2" xfId="22071"/>
    <cellStyle name="Calculation 2 2 3 2 5 6" xfId="1100"/>
    <cellStyle name="Calculation 2 2 3 2 5 6 2" xfId="22072"/>
    <cellStyle name="Calculation 2 2 3 2 5 7" xfId="1101"/>
    <cellStyle name="Calculation 2 2 3 2 5 7 2" xfId="22073"/>
    <cellStyle name="Calculation 2 2 3 2 5 8" xfId="22067"/>
    <cellStyle name="Calculation 2 2 3 2 6" xfId="1102"/>
    <cellStyle name="Calculation 2 2 3 2 6 2" xfId="1103"/>
    <cellStyle name="Calculation 2 2 3 2 6 2 2" xfId="22075"/>
    <cellStyle name="Calculation 2 2 3 2 6 3" xfId="1104"/>
    <cellStyle name="Calculation 2 2 3 2 6 3 2" xfId="22076"/>
    <cellStyle name="Calculation 2 2 3 2 6 4" xfId="1105"/>
    <cellStyle name="Calculation 2 2 3 2 6 4 2" xfId="22077"/>
    <cellStyle name="Calculation 2 2 3 2 6 5" xfId="1106"/>
    <cellStyle name="Calculation 2 2 3 2 6 5 2" xfId="22078"/>
    <cellStyle name="Calculation 2 2 3 2 6 6" xfId="1107"/>
    <cellStyle name="Calculation 2 2 3 2 6 6 2" xfId="22079"/>
    <cellStyle name="Calculation 2 2 3 2 6 7" xfId="1108"/>
    <cellStyle name="Calculation 2 2 3 2 6 7 2" xfId="22080"/>
    <cellStyle name="Calculation 2 2 3 2 6 8" xfId="22074"/>
    <cellStyle name="Calculation 2 2 3 2 7" xfId="1109"/>
    <cellStyle name="Calculation 2 2 3 2 7 2" xfId="1110"/>
    <cellStyle name="Calculation 2 2 3 2 7 2 2" xfId="22082"/>
    <cellStyle name="Calculation 2 2 3 2 7 3" xfId="1111"/>
    <cellStyle name="Calculation 2 2 3 2 7 3 2" xfId="22083"/>
    <cellStyle name="Calculation 2 2 3 2 7 4" xfId="1112"/>
    <cellStyle name="Calculation 2 2 3 2 7 4 2" xfId="22084"/>
    <cellStyle name="Calculation 2 2 3 2 7 5" xfId="1113"/>
    <cellStyle name="Calculation 2 2 3 2 7 5 2" xfId="22085"/>
    <cellStyle name="Calculation 2 2 3 2 7 6" xfId="1114"/>
    <cellStyle name="Calculation 2 2 3 2 7 6 2" xfId="22086"/>
    <cellStyle name="Calculation 2 2 3 2 7 7" xfId="1115"/>
    <cellStyle name="Calculation 2 2 3 2 7 7 2" xfId="22087"/>
    <cellStyle name="Calculation 2 2 3 2 7 8" xfId="22081"/>
    <cellStyle name="Calculation 2 2 3 2 8" xfId="1116"/>
    <cellStyle name="Calculation 2 2 3 2 8 2" xfId="1117"/>
    <cellStyle name="Calculation 2 2 3 2 8 2 2" xfId="22089"/>
    <cellStyle name="Calculation 2 2 3 2 8 3" xfId="1118"/>
    <cellStyle name="Calculation 2 2 3 2 8 3 2" xfId="22090"/>
    <cellStyle name="Calculation 2 2 3 2 8 4" xfId="1119"/>
    <cellStyle name="Calculation 2 2 3 2 8 4 2" xfId="22091"/>
    <cellStyle name="Calculation 2 2 3 2 8 5" xfId="1120"/>
    <cellStyle name="Calculation 2 2 3 2 8 5 2" xfId="22092"/>
    <cellStyle name="Calculation 2 2 3 2 8 6" xfId="1121"/>
    <cellStyle name="Calculation 2 2 3 2 8 6 2" xfId="22093"/>
    <cellStyle name="Calculation 2 2 3 2 8 7" xfId="1122"/>
    <cellStyle name="Calculation 2 2 3 2 8 7 2" xfId="22094"/>
    <cellStyle name="Calculation 2 2 3 2 8 8" xfId="22088"/>
    <cellStyle name="Calculation 2 2 3 2 9" xfId="1123"/>
    <cellStyle name="Calculation 2 2 3 2 9 2" xfId="1124"/>
    <cellStyle name="Calculation 2 2 3 2 9 2 2" xfId="22096"/>
    <cellStyle name="Calculation 2 2 3 2 9 3" xfId="1125"/>
    <cellStyle name="Calculation 2 2 3 2 9 3 2" xfId="22097"/>
    <cellStyle name="Calculation 2 2 3 2 9 4" xfId="1126"/>
    <cellStyle name="Calculation 2 2 3 2 9 4 2" xfId="22098"/>
    <cellStyle name="Calculation 2 2 3 2 9 5" xfId="1127"/>
    <cellStyle name="Calculation 2 2 3 2 9 5 2" xfId="22099"/>
    <cellStyle name="Calculation 2 2 3 2 9 6" xfId="1128"/>
    <cellStyle name="Calculation 2 2 3 2 9 6 2" xfId="22100"/>
    <cellStyle name="Calculation 2 2 3 2 9 7" xfId="1129"/>
    <cellStyle name="Calculation 2 2 3 2 9 7 2" xfId="22101"/>
    <cellStyle name="Calculation 2 2 3 2 9 8" xfId="22095"/>
    <cellStyle name="Calculation 2 2 3 20" xfId="1130"/>
    <cellStyle name="Calculation 2 2 3 21" xfId="1131"/>
    <cellStyle name="Calculation 2 2 3 22" xfId="1132"/>
    <cellStyle name="Calculation 2 2 3 23" xfId="1133"/>
    <cellStyle name="Calculation 2 2 3 24" xfId="1134"/>
    <cellStyle name="Calculation 2 2 3 25" xfId="1135"/>
    <cellStyle name="Calculation 2 2 3 26" xfId="1136"/>
    <cellStyle name="Calculation 2 2 3 27" xfId="1137"/>
    <cellStyle name="Calculation 2 2 3 28" xfId="1138"/>
    <cellStyle name="Calculation 2 2 3 29" xfId="1139"/>
    <cellStyle name="Calculation 2 2 3 3" xfId="1140"/>
    <cellStyle name="Calculation 2 2 3 3 10" xfId="1141"/>
    <cellStyle name="Calculation 2 2 3 3 10 2" xfId="1142"/>
    <cellStyle name="Calculation 2 2 3 3 10 2 2" xfId="22104"/>
    <cellStyle name="Calculation 2 2 3 3 10 3" xfId="1143"/>
    <cellStyle name="Calculation 2 2 3 3 10 3 2" xfId="22105"/>
    <cellStyle name="Calculation 2 2 3 3 10 4" xfId="1144"/>
    <cellStyle name="Calculation 2 2 3 3 10 4 2" xfId="22106"/>
    <cellStyle name="Calculation 2 2 3 3 10 5" xfId="1145"/>
    <cellStyle name="Calculation 2 2 3 3 10 5 2" xfId="22107"/>
    <cellStyle name="Calculation 2 2 3 3 10 6" xfId="1146"/>
    <cellStyle name="Calculation 2 2 3 3 10 6 2" xfId="22108"/>
    <cellStyle name="Calculation 2 2 3 3 10 7" xfId="1147"/>
    <cellStyle name="Calculation 2 2 3 3 10 7 2" xfId="22109"/>
    <cellStyle name="Calculation 2 2 3 3 10 8" xfId="22103"/>
    <cellStyle name="Calculation 2 2 3 3 11" xfId="1148"/>
    <cellStyle name="Calculation 2 2 3 3 11 2" xfId="22110"/>
    <cellStyle name="Calculation 2 2 3 3 12" xfId="1149"/>
    <cellStyle name="Calculation 2 2 3 3 12 2" xfId="22111"/>
    <cellStyle name="Calculation 2 2 3 3 13" xfId="1150"/>
    <cellStyle name="Calculation 2 2 3 3 13 2" xfId="22112"/>
    <cellStyle name="Calculation 2 2 3 3 14" xfId="1151"/>
    <cellStyle name="Calculation 2 2 3 3 14 2" xfId="22113"/>
    <cellStyle name="Calculation 2 2 3 3 15" xfId="1152"/>
    <cellStyle name="Calculation 2 2 3 3 16" xfId="1153"/>
    <cellStyle name="Calculation 2 2 3 3 17" xfId="22102"/>
    <cellStyle name="Calculation 2 2 3 3 2" xfId="1154"/>
    <cellStyle name="Calculation 2 2 3 3 2 2" xfId="1155"/>
    <cellStyle name="Calculation 2 2 3 3 2 2 2" xfId="22115"/>
    <cellStyle name="Calculation 2 2 3 3 2 3" xfId="1156"/>
    <cellStyle name="Calculation 2 2 3 3 2 3 2" xfId="22116"/>
    <cellStyle name="Calculation 2 2 3 3 2 4" xfId="1157"/>
    <cellStyle name="Calculation 2 2 3 3 2 4 2" xfId="22117"/>
    <cellStyle name="Calculation 2 2 3 3 2 5" xfId="1158"/>
    <cellStyle name="Calculation 2 2 3 3 2 5 2" xfId="22118"/>
    <cellStyle name="Calculation 2 2 3 3 2 6" xfId="1159"/>
    <cellStyle name="Calculation 2 2 3 3 2 6 2" xfId="22119"/>
    <cellStyle name="Calculation 2 2 3 3 2 7" xfId="1160"/>
    <cellStyle name="Calculation 2 2 3 3 2 7 2" xfId="22120"/>
    <cellStyle name="Calculation 2 2 3 3 2 8" xfId="22114"/>
    <cellStyle name="Calculation 2 2 3 3 3" xfId="1161"/>
    <cellStyle name="Calculation 2 2 3 3 3 2" xfId="1162"/>
    <cellStyle name="Calculation 2 2 3 3 3 2 2" xfId="22122"/>
    <cellStyle name="Calculation 2 2 3 3 3 3" xfId="1163"/>
    <cellStyle name="Calculation 2 2 3 3 3 3 2" xfId="22123"/>
    <cellStyle name="Calculation 2 2 3 3 3 4" xfId="1164"/>
    <cellStyle name="Calculation 2 2 3 3 3 4 2" xfId="22124"/>
    <cellStyle name="Calculation 2 2 3 3 3 5" xfId="1165"/>
    <cellStyle name="Calculation 2 2 3 3 3 5 2" xfId="22125"/>
    <cellStyle name="Calculation 2 2 3 3 3 6" xfId="1166"/>
    <cellStyle name="Calculation 2 2 3 3 3 6 2" xfId="22126"/>
    <cellStyle name="Calculation 2 2 3 3 3 7" xfId="1167"/>
    <cellStyle name="Calculation 2 2 3 3 3 7 2" xfId="22127"/>
    <cellStyle name="Calculation 2 2 3 3 3 8" xfId="22121"/>
    <cellStyle name="Calculation 2 2 3 3 4" xfId="1168"/>
    <cellStyle name="Calculation 2 2 3 3 4 2" xfId="1169"/>
    <cellStyle name="Calculation 2 2 3 3 4 2 2" xfId="22129"/>
    <cellStyle name="Calculation 2 2 3 3 4 3" xfId="1170"/>
    <cellStyle name="Calculation 2 2 3 3 4 3 2" xfId="22130"/>
    <cellStyle name="Calculation 2 2 3 3 4 4" xfId="1171"/>
    <cellStyle name="Calculation 2 2 3 3 4 4 2" xfId="22131"/>
    <cellStyle name="Calculation 2 2 3 3 4 5" xfId="1172"/>
    <cellStyle name="Calculation 2 2 3 3 4 5 2" xfId="22132"/>
    <cellStyle name="Calculation 2 2 3 3 4 6" xfId="1173"/>
    <cellStyle name="Calculation 2 2 3 3 4 6 2" xfId="22133"/>
    <cellStyle name="Calculation 2 2 3 3 4 7" xfId="1174"/>
    <cellStyle name="Calculation 2 2 3 3 4 7 2" xfId="22134"/>
    <cellStyle name="Calculation 2 2 3 3 4 8" xfId="22128"/>
    <cellStyle name="Calculation 2 2 3 3 5" xfId="1175"/>
    <cellStyle name="Calculation 2 2 3 3 5 2" xfId="1176"/>
    <cellStyle name="Calculation 2 2 3 3 5 2 2" xfId="22136"/>
    <cellStyle name="Calculation 2 2 3 3 5 3" xfId="1177"/>
    <cellStyle name="Calculation 2 2 3 3 5 3 2" xfId="22137"/>
    <cellStyle name="Calculation 2 2 3 3 5 4" xfId="1178"/>
    <cellStyle name="Calculation 2 2 3 3 5 4 2" xfId="22138"/>
    <cellStyle name="Calculation 2 2 3 3 5 5" xfId="1179"/>
    <cellStyle name="Calculation 2 2 3 3 5 5 2" xfId="22139"/>
    <cellStyle name="Calculation 2 2 3 3 5 6" xfId="1180"/>
    <cellStyle name="Calculation 2 2 3 3 5 6 2" xfId="22140"/>
    <cellStyle name="Calculation 2 2 3 3 5 7" xfId="1181"/>
    <cellStyle name="Calculation 2 2 3 3 5 7 2" xfId="22141"/>
    <cellStyle name="Calculation 2 2 3 3 5 8" xfId="22135"/>
    <cellStyle name="Calculation 2 2 3 3 6" xfId="1182"/>
    <cellStyle name="Calculation 2 2 3 3 6 2" xfId="1183"/>
    <cellStyle name="Calculation 2 2 3 3 6 2 2" xfId="22143"/>
    <cellStyle name="Calculation 2 2 3 3 6 3" xfId="1184"/>
    <cellStyle name="Calculation 2 2 3 3 6 3 2" xfId="22144"/>
    <cellStyle name="Calculation 2 2 3 3 6 4" xfId="1185"/>
    <cellStyle name="Calculation 2 2 3 3 6 4 2" xfId="22145"/>
    <cellStyle name="Calculation 2 2 3 3 6 5" xfId="1186"/>
    <cellStyle name="Calculation 2 2 3 3 6 5 2" xfId="22146"/>
    <cellStyle name="Calculation 2 2 3 3 6 6" xfId="1187"/>
    <cellStyle name="Calculation 2 2 3 3 6 6 2" xfId="22147"/>
    <cellStyle name="Calculation 2 2 3 3 6 7" xfId="1188"/>
    <cellStyle name="Calculation 2 2 3 3 6 7 2" xfId="22148"/>
    <cellStyle name="Calculation 2 2 3 3 6 8" xfId="22142"/>
    <cellStyle name="Calculation 2 2 3 3 7" xfId="1189"/>
    <cellStyle name="Calculation 2 2 3 3 7 2" xfId="1190"/>
    <cellStyle name="Calculation 2 2 3 3 7 2 2" xfId="22150"/>
    <cellStyle name="Calculation 2 2 3 3 7 3" xfId="1191"/>
    <cellStyle name="Calculation 2 2 3 3 7 3 2" xfId="22151"/>
    <cellStyle name="Calculation 2 2 3 3 7 4" xfId="1192"/>
    <cellStyle name="Calculation 2 2 3 3 7 4 2" xfId="22152"/>
    <cellStyle name="Calculation 2 2 3 3 7 5" xfId="1193"/>
    <cellStyle name="Calculation 2 2 3 3 7 5 2" xfId="22153"/>
    <cellStyle name="Calculation 2 2 3 3 7 6" xfId="1194"/>
    <cellStyle name="Calculation 2 2 3 3 7 6 2" xfId="22154"/>
    <cellStyle name="Calculation 2 2 3 3 7 7" xfId="1195"/>
    <cellStyle name="Calculation 2 2 3 3 7 7 2" xfId="22155"/>
    <cellStyle name="Calculation 2 2 3 3 7 8" xfId="22149"/>
    <cellStyle name="Calculation 2 2 3 3 8" xfId="1196"/>
    <cellStyle name="Calculation 2 2 3 3 8 2" xfId="1197"/>
    <cellStyle name="Calculation 2 2 3 3 8 2 2" xfId="22157"/>
    <cellStyle name="Calculation 2 2 3 3 8 3" xfId="1198"/>
    <cellStyle name="Calculation 2 2 3 3 8 3 2" xfId="22158"/>
    <cellStyle name="Calculation 2 2 3 3 8 4" xfId="1199"/>
    <cellStyle name="Calculation 2 2 3 3 8 4 2" xfId="22159"/>
    <cellStyle name="Calculation 2 2 3 3 8 5" xfId="1200"/>
    <cellStyle name="Calculation 2 2 3 3 8 5 2" xfId="22160"/>
    <cellStyle name="Calculation 2 2 3 3 8 6" xfId="1201"/>
    <cellStyle name="Calculation 2 2 3 3 8 6 2" xfId="22161"/>
    <cellStyle name="Calculation 2 2 3 3 8 7" xfId="1202"/>
    <cellStyle name="Calculation 2 2 3 3 8 7 2" xfId="22162"/>
    <cellStyle name="Calculation 2 2 3 3 8 8" xfId="22156"/>
    <cellStyle name="Calculation 2 2 3 3 9" xfId="1203"/>
    <cellStyle name="Calculation 2 2 3 3 9 2" xfId="1204"/>
    <cellStyle name="Calculation 2 2 3 3 9 2 2" xfId="22164"/>
    <cellStyle name="Calculation 2 2 3 3 9 3" xfId="1205"/>
    <cellStyle name="Calculation 2 2 3 3 9 3 2" xfId="22165"/>
    <cellStyle name="Calculation 2 2 3 3 9 4" xfId="1206"/>
    <cellStyle name="Calculation 2 2 3 3 9 4 2" xfId="22166"/>
    <cellStyle name="Calculation 2 2 3 3 9 5" xfId="1207"/>
    <cellStyle name="Calculation 2 2 3 3 9 5 2" xfId="22167"/>
    <cellStyle name="Calculation 2 2 3 3 9 6" xfId="1208"/>
    <cellStyle name="Calculation 2 2 3 3 9 6 2" xfId="22168"/>
    <cellStyle name="Calculation 2 2 3 3 9 7" xfId="1209"/>
    <cellStyle name="Calculation 2 2 3 3 9 7 2" xfId="22169"/>
    <cellStyle name="Calculation 2 2 3 3 9 8" xfId="22163"/>
    <cellStyle name="Calculation 2 2 3 30" xfId="1210"/>
    <cellStyle name="Calculation 2 2 3 31" xfId="21228"/>
    <cellStyle name="Calculation 2 2 3 4" xfId="1211"/>
    <cellStyle name="Calculation 2 2 3 4 10" xfId="1212"/>
    <cellStyle name="Calculation 2 2 3 4 10 2" xfId="1213"/>
    <cellStyle name="Calculation 2 2 3 4 10 2 2" xfId="22172"/>
    <cellStyle name="Calculation 2 2 3 4 10 3" xfId="1214"/>
    <cellStyle name="Calculation 2 2 3 4 10 3 2" xfId="22173"/>
    <cellStyle name="Calculation 2 2 3 4 10 4" xfId="1215"/>
    <cellStyle name="Calculation 2 2 3 4 10 4 2" xfId="22174"/>
    <cellStyle name="Calculation 2 2 3 4 10 5" xfId="1216"/>
    <cellStyle name="Calculation 2 2 3 4 10 5 2" xfId="22175"/>
    <cellStyle name="Calculation 2 2 3 4 10 6" xfId="1217"/>
    <cellStyle name="Calculation 2 2 3 4 10 6 2" xfId="22176"/>
    <cellStyle name="Calculation 2 2 3 4 10 7" xfId="1218"/>
    <cellStyle name="Calculation 2 2 3 4 10 7 2" xfId="22177"/>
    <cellStyle name="Calculation 2 2 3 4 10 8" xfId="22171"/>
    <cellStyle name="Calculation 2 2 3 4 11" xfId="1219"/>
    <cellStyle name="Calculation 2 2 3 4 11 2" xfId="22178"/>
    <cellStyle name="Calculation 2 2 3 4 12" xfId="1220"/>
    <cellStyle name="Calculation 2 2 3 4 12 2" xfId="22179"/>
    <cellStyle name="Calculation 2 2 3 4 13" xfId="1221"/>
    <cellStyle name="Calculation 2 2 3 4 13 2" xfId="22180"/>
    <cellStyle name="Calculation 2 2 3 4 14" xfId="1222"/>
    <cellStyle name="Calculation 2 2 3 4 14 2" xfId="22181"/>
    <cellStyle name="Calculation 2 2 3 4 15" xfId="1223"/>
    <cellStyle name="Calculation 2 2 3 4 16" xfId="1224"/>
    <cellStyle name="Calculation 2 2 3 4 17" xfId="22170"/>
    <cellStyle name="Calculation 2 2 3 4 2" xfId="1225"/>
    <cellStyle name="Calculation 2 2 3 4 2 2" xfId="1226"/>
    <cellStyle name="Calculation 2 2 3 4 2 2 2" xfId="22183"/>
    <cellStyle name="Calculation 2 2 3 4 2 3" xfId="1227"/>
    <cellStyle name="Calculation 2 2 3 4 2 3 2" xfId="22184"/>
    <cellStyle name="Calculation 2 2 3 4 2 4" xfId="1228"/>
    <cellStyle name="Calculation 2 2 3 4 2 4 2" xfId="22185"/>
    <cellStyle name="Calculation 2 2 3 4 2 5" xfId="1229"/>
    <cellStyle name="Calculation 2 2 3 4 2 5 2" xfId="22186"/>
    <cellStyle name="Calculation 2 2 3 4 2 6" xfId="1230"/>
    <cellStyle name="Calculation 2 2 3 4 2 6 2" xfId="22187"/>
    <cellStyle name="Calculation 2 2 3 4 2 7" xfId="1231"/>
    <cellStyle name="Calculation 2 2 3 4 2 7 2" xfId="22188"/>
    <cellStyle name="Calculation 2 2 3 4 2 8" xfId="22182"/>
    <cellStyle name="Calculation 2 2 3 4 3" xfId="1232"/>
    <cellStyle name="Calculation 2 2 3 4 3 2" xfId="1233"/>
    <cellStyle name="Calculation 2 2 3 4 3 2 2" xfId="22190"/>
    <cellStyle name="Calculation 2 2 3 4 3 3" xfId="1234"/>
    <cellStyle name="Calculation 2 2 3 4 3 3 2" xfId="22191"/>
    <cellStyle name="Calculation 2 2 3 4 3 4" xfId="1235"/>
    <cellStyle name="Calculation 2 2 3 4 3 4 2" xfId="22192"/>
    <cellStyle name="Calculation 2 2 3 4 3 5" xfId="1236"/>
    <cellStyle name="Calculation 2 2 3 4 3 5 2" xfId="22193"/>
    <cellStyle name="Calculation 2 2 3 4 3 6" xfId="1237"/>
    <cellStyle name="Calculation 2 2 3 4 3 6 2" xfId="22194"/>
    <cellStyle name="Calculation 2 2 3 4 3 7" xfId="1238"/>
    <cellStyle name="Calculation 2 2 3 4 3 7 2" xfId="22195"/>
    <cellStyle name="Calculation 2 2 3 4 3 8" xfId="22189"/>
    <cellStyle name="Calculation 2 2 3 4 4" xfId="1239"/>
    <cellStyle name="Calculation 2 2 3 4 4 2" xfId="1240"/>
    <cellStyle name="Calculation 2 2 3 4 4 2 2" xfId="22197"/>
    <cellStyle name="Calculation 2 2 3 4 4 3" xfId="1241"/>
    <cellStyle name="Calculation 2 2 3 4 4 3 2" xfId="22198"/>
    <cellStyle name="Calculation 2 2 3 4 4 4" xfId="1242"/>
    <cellStyle name="Calculation 2 2 3 4 4 4 2" xfId="22199"/>
    <cellStyle name="Calculation 2 2 3 4 4 5" xfId="1243"/>
    <cellStyle name="Calculation 2 2 3 4 4 5 2" xfId="22200"/>
    <cellStyle name="Calculation 2 2 3 4 4 6" xfId="1244"/>
    <cellStyle name="Calculation 2 2 3 4 4 6 2" xfId="22201"/>
    <cellStyle name="Calculation 2 2 3 4 4 7" xfId="1245"/>
    <cellStyle name="Calculation 2 2 3 4 4 7 2" xfId="22202"/>
    <cellStyle name="Calculation 2 2 3 4 4 8" xfId="22196"/>
    <cellStyle name="Calculation 2 2 3 4 5" xfId="1246"/>
    <cellStyle name="Calculation 2 2 3 4 5 2" xfId="1247"/>
    <cellStyle name="Calculation 2 2 3 4 5 2 2" xfId="22204"/>
    <cellStyle name="Calculation 2 2 3 4 5 3" xfId="1248"/>
    <cellStyle name="Calculation 2 2 3 4 5 3 2" xfId="22205"/>
    <cellStyle name="Calculation 2 2 3 4 5 4" xfId="1249"/>
    <cellStyle name="Calculation 2 2 3 4 5 4 2" xfId="22206"/>
    <cellStyle name="Calculation 2 2 3 4 5 5" xfId="1250"/>
    <cellStyle name="Calculation 2 2 3 4 5 5 2" xfId="22207"/>
    <cellStyle name="Calculation 2 2 3 4 5 6" xfId="1251"/>
    <cellStyle name="Calculation 2 2 3 4 5 6 2" xfId="22208"/>
    <cellStyle name="Calculation 2 2 3 4 5 7" xfId="1252"/>
    <cellStyle name="Calculation 2 2 3 4 5 7 2" xfId="22209"/>
    <cellStyle name="Calculation 2 2 3 4 5 8" xfId="22203"/>
    <cellStyle name="Calculation 2 2 3 4 6" xfId="1253"/>
    <cellStyle name="Calculation 2 2 3 4 6 2" xfId="1254"/>
    <cellStyle name="Calculation 2 2 3 4 6 2 2" xfId="22211"/>
    <cellStyle name="Calculation 2 2 3 4 6 3" xfId="1255"/>
    <cellStyle name="Calculation 2 2 3 4 6 3 2" xfId="22212"/>
    <cellStyle name="Calculation 2 2 3 4 6 4" xfId="1256"/>
    <cellStyle name="Calculation 2 2 3 4 6 4 2" xfId="22213"/>
    <cellStyle name="Calculation 2 2 3 4 6 5" xfId="1257"/>
    <cellStyle name="Calculation 2 2 3 4 6 5 2" xfId="22214"/>
    <cellStyle name="Calculation 2 2 3 4 6 6" xfId="1258"/>
    <cellStyle name="Calculation 2 2 3 4 6 6 2" xfId="22215"/>
    <cellStyle name="Calculation 2 2 3 4 6 7" xfId="1259"/>
    <cellStyle name="Calculation 2 2 3 4 6 7 2" xfId="22216"/>
    <cellStyle name="Calculation 2 2 3 4 6 8" xfId="22210"/>
    <cellStyle name="Calculation 2 2 3 4 7" xfId="1260"/>
    <cellStyle name="Calculation 2 2 3 4 7 2" xfId="1261"/>
    <cellStyle name="Calculation 2 2 3 4 7 2 2" xfId="22218"/>
    <cellStyle name="Calculation 2 2 3 4 7 3" xfId="1262"/>
    <cellStyle name="Calculation 2 2 3 4 7 3 2" xfId="22219"/>
    <cellStyle name="Calculation 2 2 3 4 7 4" xfId="1263"/>
    <cellStyle name="Calculation 2 2 3 4 7 4 2" xfId="22220"/>
    <cellStyle name="Calculation 2 2 3 4 7 5" xfId="1264"/>
    <cellStyle name="Calculation 2 2 3 4 7 5 2" xfId="22221"/>
    <cellStyle name="Calculation 2 2 3 4 7 6" xfId="1265"/>
    <cellStyle name="Calculation 2 2 3 4 7 6 2" xfId="22222"/>
    <cellStyle name="Calculation 2 2 3 4 7 7" xfId="1266"/>
    <cellStyle name="Calculation 2 2 3 4 7 7 2" xfId="22223"/>
    <cellStyle name="Calculation 2 2 3 4 7 8" xfId="22217"/>
    <cellStyle name="Calculation 2 2 3 4 8" xfId="1267"/>
    <cellStyle name="Calculation 2 2 3 4 8 2" xfId="1268"/>
    <cellStyle name="Calculation 2 2 3 4 8 2 2" xfId="22225"/>
    <cellStyle name="Calculation 2 2 3 4 8 3" xfId="1269"/>
    <cellStyle name="Calculation 2 2 3 4 8 3 2" xfId="22226"/>
    <cellStyle name="Calculation 2 2 3 4 8 4" xfId="1270"/>
    <cellStyle name="Calculation 2 2 3 4 8 4 2" xfId="22227"/>
    <cellStyle name="Calculation 2 2 3 4 8 5" xfId="1271"/>
    <cellStyle name="Calculation 2 2 3 4 8 5 2" xfId="22228"/>
    <cellStyle name="Calculation 2 2 3 4 8 6" xfId="1272"/>
    <cellStyle name="Calculation 2 2 3 4 8 6 2" xfId="22229"/>
    <cellStyle name="Calculation 2 2 3 4 8 7" xfId="1273"/>
    <cellStyle name="Calculation 2 2 3 4 8 7 2" xfId="22230"/>
    <cellStyle name="Calculation 2 2 3 4 8 8" xfId="22224"/>
    <cellStyle name="Calculation 2 2 3 4 9" xfId="1274"/>
    <cellStyle name="Calculation 2 2 3 4 9 2" xfId="1275"/>
    <cellStyle name="Calculation 2 2 3 4 9 2 2" xfId="22232"/>
    <cellStyle name="Calculation 2 2 3 4 9 3" xfId="1276"/>
    <cellStyle name="Calculation 2 2 3 4 9 3 2" xfId="22233"/>
    <cellStyle name="Calculation 2 2 3 4 9 4" xfId="1277"/>
    <cellStyle name="Calculation 2 2 3 4 9 4 2" xfId="22234"/>
    <cellStyle name="Calculation 2 2 3 4 9 5" xfId="1278"/>
    <cellStyle name="Calculation 2 2 3 4 9 5 2" xfId="22235"/>
    <cellStyle name="Calculation 2 2 3 4 9 6" xfId="1279"/>
    <cellStyle name="Calculation 2 2 3 4 9 6 2" xfId="22236"/>
    <cellStyle name="Calculation 2 2 3 4 9 7" xfId="1280"/>
    <cellStyle name="Calculation 2 2 3 4 9 7 2" xfId="22237"/>
    <cellStyle name="Calculation 2 2 3 4 9 8" xfId="22231"/>
    <cellStyle name="Calculation 2 2 3 5" xfId="1281"/>
    <cellStyle name="Calculation 2 2 3 5 10" xfId="1282"/>
    <cellStyle name="Calculation 2 2 3 5 10 2" xfId="1283"/>
    <cellStyle name="Calculation 2 2 3 5 10 2 2" xfId="22240"/>
    <cellStyle name="Calculation 2 2 3 5 10 3" xfId="1284"/>
    <cellStyle name="Calculation 2 2 3 5 10 3 2" xfId="22241"/>
    <cellStyle name="Calculation 2 2 3 5 10 4" xfId="1285"/>
    <cellStyle name="Calculation 2 2 3 5 10 4 2" xfId="22242"/>
    <cellStyle name="Calculation 2 2 3 5 10 5" xfId="1286"/>
    <cellStyle name="Calculation 2 2 3 5 10 5 2" xfId="22243"/>
    <cellStyle name="Calculation 2 2 3 5 10 6" xfId="1287"/>
    <cellStyle name="Calculation 2 2 3 5 10 6 2" xfId="22244"/>
    <cellStyle name="Calculation 2 2 3 5 10 7" xfId="1288"/>
    <cellStyle name="Calculation 2 2 3 5 10 7 2" xfId="22245"/>
    <cellStyle name="Calculation 2 2 3 5 10 8" xfId="22239"/>
    <cellStyle name="Calculation 2 2 3 5 11" xfId="1289"/>
    <cellStyle name="Calculation 2 2 3 5 11 2" xfId="22246"/>
    <cellStyle name="Calculation 2 2 3 5 12" xfId="1290"/>
    <cellStyle name="Calculation 2 2 3 5 12 2" xfId="22247"/>
    <cellStyle name="Calculation 2 2 3 5 13" xfId="1291"/>
    <cellStyle name="Calculation 2 2 3 5 13 2" xfId="22248"/>
    <cellStyle name="Calculation 2 2 3 5 14" xfId="1292"/>
    <cellStyle name="Calculation 2 2 3 5 14 2" xfId="22249"/>
    <cellStyle name="Calculation 2 2 3 5 15" xfId="1293"/>
    <cellStyle name="Calculation 2 2 3 5 16" xfId="1294"/>
    <cellStyle name="Calculation 2 2 3 5 17" xfId="22238"/>
    <cellStyle name="Calculation 2 2 3 5 2" xfId="1295"/>
    <cellStyle name="Calculation 2 2 3 5 2 2" xfId="1296"/>
    <cellStyle name="Calculation 2 2 3 5 2 2 2" xfId="22251"/>
    <cellStyle name="Calculation 2 2 3 5 2 3" xfId="1297"/>
    <cellStyle name="Calculation 2 2 3 5 2 3 2" xfId="22252"/>
    <cellStyle name="Calculation 2 2 3 5 2 4" xfId="1298"/>
    <cellStyle name="Calculation 2 2 3 5 2 4 2" xfId="22253"/>
    <cellStyle name="Calculation 2 2 3 5 2 5" xfId="1299"/>
    <cellStyle name="Calculation 2 2 3 5 2 5 2" xfId="22254"/>
    <cellStyle name="Calculation 2 2 3 5 2 6" xfId="1300"/>
    <cellStyle name="Calculation 2 2 3 5 2 6 2" xfId="22255"/>
    <cellStyle name="Calculation 2 2 3 5 2 7" xfId="1301"/>
    <cellStyle name="Calculation 2 2 3 5 2 7 2" xfId="22256"/>
    <cellStyle name="Calculation 2 2 3 5 2 8" xfId="22250"/>
    <cellStyle name="Calculation 2 2 3 5 3" xfId="1302"/>
    <cellStyle name="Calculation 2 2 3 5 3 2" xfId="1303"/>
    <cellStyle name="Calculation 2 2 3 5 3 2 2" xfId="22258"/>
    <cellStyle name="Calculation 2 2 3 5 3 3" xfId="1304"/>
    <cellStyle name="Calculation 2 2 3 5 3 3 2" xfId="22259"/>
    <cellStyle name="Calculation 2 2 3 5 3 4" xfId="1305"/>
    <cellStyle name="Calculation 2 2 3 5 3 4 2" xfId="22260"/>
    <cellStyle name="Calculation 2 2 3 5 3 5" xfId="1306"/>
    <cellStyle name="Calculation 2 2 3 5 3 5 2" xfId="22261"/>
    <cellStyle name="Calculation 2 2 3 5 3 6" xfId="1307"/>
    <cellStyle name="Calculation 2 2 3 5 3 6 2" xfId="22262"/>
    <cellStyle name="Calculation 2 2 3 5 3 7" xfId="1308"/>
    <cellStyle name="Calculation 2 2 3 5 3 7 2" xfId="22263"/>
    <cellStyle name="Calculation 2 2 3 5 3 8" xfId="22257"/>
    <cellStyle name="Calculation 2 2 3 5 4" xfId="1309"/>
    <cellStyle name="Calculation 2 2 3 5 4 2" xfId="1310"/>
    <cellStyle name="Calculation 2 2 3 5 4 2 2" xfId="22265"/>
    <cellStyle name="Calculation 2 2 3 5 4 3" xfId="1311"/>
    <cellStyle name="Calculation 2 2 3 5 4 3 2" xfId="22266"/>
    <cellStyle name="Calculation 2 2 3 5 4 4" xfId="1312"/>
    <cellStyle name="Calculation 2 2 3 5 4 4 2" xfId="22267"/>
    <cellStyle name="Calculation 2 2 3 5 4 5" xfId="1313"/>
    <cellStyle name="Calculation 2 2 3 5 4 5 2" xfId="22268"/>
    <cellStyle name="Calculation 2 2 3 5 4 6" xfId="1314"/>
    <cellStyle name="Calculation 2 2 3 5 4 6 2" xfId="22269"/>
    <cellStyle name="Calculation 2 2 3 5 4 7" xfId="1315"/>
    <cellStyle name="Calculation 2 2 3 5 4 7 2" xfId="22270"/>
    <cellStyle name="Calculation 2 2 3 5 4 8" xfId="22264"/>
    <cellStyle name="Calculation 2 2 3 5 5" xfId="1316"/>
    <cellStyle name="Calculation 2 2 3 5 5 2" xfId="1317"/>
    <cellStyle name="Calculation 2 2 3 5 5 2 2" xfId="22272"/>
    <cellStyle name="Calculation 2 2 3 5 5 3" xfId="1318"/>
    <cellStyle name="Calculation 2 2 3 5 5 3 2" xfId="22273"/>
    <cellStyle name="Calculation 2 2 3 5 5 4" xfId="1319"/>
    <cellStyle name="Calculation 2 2 3 5 5 4 2" xfId="22274"/>
    <cellStyle name="Calculation 2 2 3 5 5 5" xfId="1320"/>
    <cellStyle name="Calculation 2 2 3 5 5 5 2" xfId="22275"/>
    <cellStyle name="Calculation 2 2 3 5 5 6" xfId="1321"/>
    <cellStyle name="Calculation 2 2 3 5 5 6 2" xfId="22276"/>
    <cellStyle name="Calculation 2 2 3 5 5 7" xfId="1322"/>
    <cellStyle name="Calculation 2 2 3 5 5 7 2" xfId="22277"/>
    <cellStyle name="Calculation 2 2 3 5 5 8" xfId="22271"/>
    <cellStyle name="Calculation 2 2 3 5 6" xfId="1323"/>
    <cellStyle name="Calculation 2 2 3 5 6 2" xfId="1324"/>
    <cellStyle name="Calculation 2 2 3 5 6 2 2" xfId="22279"/>
    <cellStyle name="Calculation 2 2 3 5 6 3" xfId="1325"/>
    <cellStyle name="Calculation 2 2 3 5 6 3 2" xfId="22280"/>
    <cellStyle name="Calculation 2 2 3 5 6 4" xfId="1326"/>
    <cellStyle name="Calculation 2 2 3 5 6 4 2" xfId="22281"/>
    <cellStyle name="Calculation 2 2 3 5 6 5" xfId="1327"/>
    <cellStyle name="Calculation 2 2 3 5 6 5 2" xfId="22282"/>
    <cellStyle name="Calculation 2 2 3 5 6 6" xfId="1328"/>
    <cellStyle name="Calculation 2 2 3 5 6 6 2" xfId="22283"/>
    <cellStyle name="Calculation 2 2 3 5 6 7" xfId="1329"/>
    <cellStyle name="Calculation 2 2 3 5 6 7 2" xfId="22284"/>
    <cellStyle name="Calculation 2 2 3 5 6 8" xfId="22278"/>
    <cellStyle name="Calculation 2 2 3 5 7" xfId="1330"/>
    <cellStyle name="Calculation 2 2 3 5 7 2" xfId="1331"/>
    <cellStyle name="Calculation 2 2 3 5 7 2 2" xfId="22286"/>
    <cellStyle name="Calculation 2 2 3 5 7 3" xfId="1332"/>
    <cellStyle name="Calculation 2 2 3 5 7 3 2" xfId="22287"/>
    <cellStyle name="Calculation 2 2 3 5 7 4" xfId="1333"/>
    <cellStyle name="Calculation 2 2 3 5 7 4 2" xfId="22288"/>
    <cellStyle name="Calculation 2 2 3 5 7 5" xfId="1334"/>
    <cellStyle name="Calculation 2 2 3 5 7 5 2" xfId="22289"/>
    <cellStyle name="Calculation 2 2 3 5 7 6" xfId="1335"/>
    <cellStyle name="Calculation 2 2 3 5 7 6 2" xfId="22290"/>
    <cellStyle name="Calculation 2 2 3 5 7 7" xfId="1336"/>
    <cellStyle name="Calculation 2 2 3 5 7 7 2" xfId="22291"/>
    <cellStyle name="Calculation 2 2 3 5 7 8" xfId="22285"/>
    <cellStyle name="Calculation 2 2 3 5 8" xfId="1337"/>
    <cellStyle name="Calculation 2 2 3 5 8 2" xfId="1338"/>
    <cellStyle name="Calculation 2 2 3 5 8 2 2" xfId="22293"/>
    <cellStyle name="Calculation 2 2 3 5 8 3" xfId="1339"/>
    <cellStyle name="Calculation 2 2 3 5 8 3 2" xfId="22294"/>
    <cellStyle name="Calculation 2 2 3 5 8 4" xfId="1340"/>
    <cellStyle name="Calculation 2 2 3 5 8 4 2" xfId="22295"/>
    <cellStyle name="Calculation 2 2 3 5 8 5" xfId="1341"/>
    <cellStyle name="Calculation 2 2 3 5 8 5 2" xfId="22296"/>
    <cellStyle name="Calculation 2 2 3 5 8 6" xfId="1342"/>
    <cellStyle name="Calculation 2 2 3 5 8 6 2" xfId="22297"/>
    <cellStyle name="Calculation 2 2 3 5 8 7" xfId="1343"/>
    <cellStyle name="Calculation 2 2 3 5 8 7 2" xfId="22298"/>
    <cellStyle name="Calculation 2 2 3 5 8 8" xfId="22292"/>
    <cellStyle name="Calculation 2 2 3 5 9" xfId="1344"/>
    <cellStyle name="Calculation 2 2 3 5 9 2" xfId="1345"/>
    <cellStyle name="Calculation 2 2 3 5 9 2 2" xfId="22300"/>
    <cellStyle name="Calculation 2 2 3 5 9 3" xfId="1346"/>
    <cellStyle name="Calculation 2 2 3 5 9 3 2" xfId="22301"/>
    <cellStyle name="Calculation 2 2 3 5 9 4" xfId="1347"/>
    <cellStyle name="Calculation 2 2 3 5 9 4 2" xfId="22302"/>
    <cellStyle name="Calculation 2 2 3 5 9 5" xfId="1348"/>
    <cellStyle name="Calculation 2 2 3 5 9 5 2" xfId="22303"/>
    <cellStyle name="Calculation 2 2 3 5 9 6" xfId="1349"/>
    <cellStyle name="Calculation 2 2 3 5 9 6 2" xfId="22304"/>
    <cellStyle name="Calculation 2 2 3 5 9 7" xfId="1350"/>
    <cellStyle name="Calculation 2 2 3 5 9 7 2" xfId="22305"/>
    <cellStyle name="Calculation 2 2 3 5 9 8" xfId="22299"/>
    <cellStyle name="Calculation 2 2 3 6" xfId="1351"/>
    <cellStyle name="Calculation 2 2 3 6 10" xfId="1352"/>
    <cellStyle name="Calculation 2 2 3 6 11" xfId="22306"/>
    <cellStyle name="Calculation 2 2 3 6 2" xfId="1353"/>
    <cellStyle name="Calculation 2 2 3 6 2 2" xfId="22307"/>
    <cellStyle name="Calculation 2 2 3 6 3" xfId="1354"/>
    <cellStyle name="Calculation 2 2 3 6 3 2" xfId="22308"/>
    <cellStyle name="Calculation 2 2 3 6 4" xfId="1355"/>
    <cellStyle name="Calculation 2 2 3 6 4 2" xfId="22309"/>
    <cellStyle name="Calculation 2 2 3 6 5" xfId="1356"/>
    <cellStyle name="Calculation 2 2 3 6 5 2" xfId="22310"/>
    <cellStyle name="Calculation 2 2 3 6 6" xfId="1357"/>
    <cellStyle name="Calculation 2 2 3 6 6 2" xfId="22311"/>
    <cellStyle name="Calculation 2 2 3 6 7" xfId="1358"/>
    <cellStyle name="Calculation 2 2 3 6 7 2" xfId="22312"/>
    <cellStyle name="Calculation 2 2 3 6 8" xfId="1359"/>
    <cellStyle name="Calculation 2 2 3 6 9" xfId="1360"/>
    <cellStyle name="Calculation 2 2 3 7" xfId="1361"/>
    <cellStyle name="Calculation 2 2 3 7 10" xfId="1362"/>
    <cellStyle name="Calculation 2 2 3 7 11" xfId="22313"/>
    <cellStyle name="Calculation 2 2 3 7 2" xfId="1363"/>
    <cellStyle name="Calculation 2 2 3 7 2 2" xfId="22314"/>
    <cellStyle name="Calculation 2 2 3 7 3" xfId="1364"/>
    <cellStyle name="Calculation 2 2 3 7 3 2" xfId="22315"/>
    <cellStyle name="Calculation 2 2 3 7 4" xfId="1365"/>
    <cellStyle name="Calculation 2 2 3 7 4 2" xfId="22316"/>
    <cellStyle name="Calculation 2 2 3 7 5" xfId="1366"/>
    <cellStyle name="Calculation 2 2 3 7 5 2" xfId="22317"/>
    <cellStyle name="Calculation 2 2 3 7 6" xfId="1367"/>
    <cellStyle name="Calculation 2 2 3 7 6 2" xfId="22318"/>
    <cellStyle name="Calculation 2 2 3 7 7" xfId="1368"/>
    <cellStyle name="Calculation 2 2 3 7 7 2" xfId="22319"/>
    <cellStyle name="Calculation 2 2 3 7 8" xfId="1369"/>
    <cellStyle name="Calculation 2 2 3 7 9" xfId="1370"/>
    <cellStyle name="Calculation 2 2 3 8" xfId="1371"/>
    <cellStyle name="Calculation 2 2 3 8 10" xfId="1372"/>
    <cellStyle name="Calculation 2 2 3 8 11" xfId="22320"/>
    <cellStyle name="Calculation 2 2 3 8 2" xfId="1373"/>
    <cellStyle name="Calculation 2 2 3 8 2 2" xfId="22321"/>
    <cellStyle name="Calculation 2 2 3 8 3" xfId="1374"/>
    <cellStyle name="Calculation 2 2 3 8 3 2" xfId="22322"/>
    <cellStyle name="Calculation 2 2 3 8 4" xfId="1375"/>
    <cellStyle name="Calculation 2 2 3 8 4 2" xfId="22323"/>
    <cellStyle name="Calculation 2 2 3 8 5" xfId="1376"/>
    <cellStyle name="Calculation 2 2 3 8 5 2" xfId="22324"/>
    <cellStyle name="Calculation 2 2 3 8 6" xfId="1377"/>
    <cellStyle name="Calculation 2 2 3 8 6 2" xfId="22325"/>
    <cellStyle name="Calculation 2 2 3 8 7" xfId="1378"/>
    <cellStyle name="Calculation 2 2 3 8 7 2" xfId="22326"/>
    <cellStyle name="Calculation 2 2 3 8 8" xfId="1379"/>
    <cellStyle name="Calculation 2 2 3 8 9" xfId="1380"/>
    <cellStyle name="Calculation 2 2 3 9" xfId="1381"/>
    <cellStyle name="Calculation 2 2 3 9 10" xfId="1382"/>
    <cellStyle name="Calculation 2 2 3 9 11" xfId="22327"/>
    <cellStyle name="Calculation 2 2 3 9 2" xfId="1383"/>
    <cellStyle name="Calculation 2 2 3 9 2 2" xfId="22328"/>
    <cellStyle name="Calculation 2 2 3 9 3" xfId="1384"/>
    <cellStyle name="Calculation 2 2 3 9 3 2" xfId="22329"/>
    <cellStyle name="Calculation 2 2 3 9 4" xfId="1385"/>
    <cellStyle name="Calculation 2 2 3 9 4 2" xfId="22330"/>
    <cellStyle name="Calculation 2 2 3 9 5" xfId="1386"/>
    <cellStyle name="Calculation 2 2 3 9 5 2" xfId="22331"/>
    <cellStyle name="Calculation 2 2 3 9 6" xfId="1387"/>
    <cellStyle name="Calculation 2 2 3 9 6 2" xfId="22332"/>
    <cellStyle name="Calculation 2 2 3 9 7" xfId="1388"/>
    <cellStyle name="Calculation 2 2 3 9 7 2" xfId="22333"/>
    <cellStyle name="Calculation 2 2 3 9 8" xfId="1389"/>
    <cellStyle name="Calculation 2 2 3 9 9" xfId="1390"/>
    <cellStyle name="Calculation 2 2 30" xfId="21181"/>
    <cellStyle name="Calculation 2 2 4" xfId="1391"/>
    <cellStyle name="Calculation 2 2 4 10" xfId="1392"/>
    <cellStyle name="Calculation 2 2 4 10 2" xfId="1393"/>
    <cellStyle name="Calculation 2 2 4 10 2 2" xfId="22336"/>
    <cellStyle name="Calculation 2 2 4 10 3" xfId="1394"/>
    <cellStyle name="Calculation 2 2 4 10 3 2" xfId="22337"/>
    <cellStyle name="Calculation 2 2 4 10 4" xfId="1395"/>
    <cellStyle name="Calculation 2 2 4 10 4 2" xfId="22338"/>
    <cellStyle name="Calculation 2 2 4 10 5" xfId="1396"/>
    <cellStyle name="Calculation 2 2 4 10 5 2" xfId="22339"/>
    <cellStyle name="Calculation 2 2 4 10 6" xfId="1397"/>
    <cellStyle name="Calculation 2 2 4 10 6 2" xfId="22340"/>
    <cellStyle name="Calculation 2 2 4 10 7" xfId="1398"/>
    <cellStyle name="Calculation 2 2 4 10 7 2" xfId="22341"/>
    <cellStyle name="Calculation 2 2 4 10 8" xfId="22335"/>
    <cellStyle name="Calculation 2 2 4 11" xfId="1399"/>
    <cellStyle name="Calculation 2 2 4 11 2" xfId="22342"/>
    <cellStyle name="Calculation 2 2 4 12" xfId="1400"/>
    <cellStyle name="Calculation 2 2 4 12 2" xfId="22343"/>
    <cellStyle name="Calculation 2 2 4 13" xfId="1401"/>
    <cellStyle name="Calculation 2 2 4 13 2" xfId="22344"/>
    <cellStyle name="Calculation 2 2 4 14" xfId="1402"/>
    <cellStyle name="Calculation 2 2 4 14 2" xfId="22345"/>
    <cellStyle name="Calculation 2 2 4 15" xfId="1403"/>
    <cellStyle name="Calculation 2 2 4 16" xfId="1404"/>
    <cellStyle name="Calculation 2 2 4 17" xfId="22334"/>
    <cellStyle name="Calculation 2 2 4 2" xfId="1405"/>
    <cellStyle name="Calculation 2 2 4 2 2" xfId="1406"/>
    <cellStyle name="Calculation 2 2 4 2 2 2" xfId="22347"/>
    <cellStyle name="Calculation 2 2 4 2 3" xfId="1407"/>
    <cellStyle name="Calculation 2 2 4 2 3 2" xfId="22348"/>
    <cellStyle name="Calculation 2 2 4 2 4" xfId="1408"/>
    <cellStyle name="Calculation 2 2 4 2 4 2" xfId="22349"/>
    <cellStyle name="Calculation 2 2 4 2 5" xfId="1409"/>
    <cellStyle name="Calculation 2 2 4 2 5 2" xfId="22350"/>
    <cellStyle name="Calculation 2 2 4 2 6" xfId="1410"/>
    <cellStyle name="Calculation 2 2 4 2 6 2" xfId="22351"/>
    <cellStyle name="Calculation 2 2 4 2 7" xfId="1411"/>
    <cellStyle name="Calculation 2 2 4 2 7 2" xfId="22352"/>
    <cellStyle name="Calculation 2 2 4 2 8" xfId="22346"/>
    <cellStyle name="Calculation 2 2 4 3" xfId="1412"/>
    <cellStyle name="Calculation 2 2 4 3 2" xfId="1413"/>
    <cellStyle name="Calculation 2 2 4 3 2 2" xfId="22354"/>
    <cellStyle name="Calculation 2 2 4 3 3" xfId="1414"/>
    <cellStyle name="Calculation 2 2 4 3 3 2" xfId="22355"/>
    <cellStyle name="Calculation 2 2 4 3 4" xfId="1415"/>
    <cellStyle name="Calculation 2 2 4 3 4 2" xfId="22356"/>
    <cellStyle name="Calculation 2 2 4 3 5" xfId="1416"/>
    <cellStyle name="Calculation 2 2 4 3 5 2" xfId="22357"/>
    <cellStyle name="Calculation 2 2 4 3 6" xfId="1417"/>
    <cellStyle name="Calculation 2 2 4 3 6 2" xfId="22358"/>
    <cellStyle name="Calculation 2 2 4 3 7" xfId="1418"/>
    <cellStyle name="Calculation 2 2 4 3 7 2" xfId="22359"/>
    <cellStyle name="Calculation 2 2 4 3 8" xfId="22353"/>
    <cellStyle name="Calculation 2 2 4 4" xfId="1419"/>
    <cellStyle name="Calculation 2 2 4 4 2" xfId="1420"/>
    <cellStyle name="Calculation 2 2 4 4 2 2" xfId="22361"/>
    <cellStyle name="Calculation 2 2 4 4 3" xfId="1421"/>
    <cellStyle name="Calculation 2 2 4 4 3 2" xfId="22362"/>
    <cellStyle name="Calculation 2 2 4 4 4" xfId="1422"/>
    <cellStyle name="Calculation 2 2 4 4 4 2" xfId="22363"/>
    <cellStyle name="Calculation 2 2 4 4 5" xfId="1423"/>
    <cellStyle name="Calculation 2 2 4 4 5 2" xfId="22364"/>
    <cellStyle name="Calculation 2 2 4 4 6" xfId="1424"/>
    <cellStyle name="Calculation 2 2 4 4 6 2" xfId="22365"/>
    <cellStyle name="Calculation 2 2 4 4 7" xfId="1425"/>
    <cellStyle name="Calculation 2 2 4 4 7 2" xfId="22366"/>
    <cellStyle name="Calculation 2 2 4 4 8" xfId="22360"/>
    <cellStyle name="Calculation 2 2 4 5" xfId="1426"/>
    <cellStyle name="Calculation 2 2 4 5 2" xfId="1427"/>
    <cellStyle name="Calculation 2 2 4 5 2 2" xfId="22368"/>
    <cellStyle name="Calculation 2 2 4 5 3" xfId="1428"/>
    <cellStyle name="Calculation 2 2 4 5 3 2" xfId="22369"/>
    <cellStyle name="Calculation 2 2 4 5 4" xfId="1429"/>
    <cellStyle name="Calculation 2 2 4 5 4 2" xfId="22370"/>
    <cellStyle name="Calculation 2 2 4 5 5" xfId="1430"/>
    <cellStyle name="Calculation 2 2 4 5 5 2" xfId="22371"/>
    <cellStyle name="Calculation 2 2 4 5 6" xfId="1431"/>
    <cellStyle name="Calculation 2 2 4 5 6 2" xfId="22372"/>
    <cellStyle name="Calculation 2 2 4 5 7" xfId="1432"/>
    <cellStyle name="Calculation 2 2 4 5 7 2" xfId="22373"/>
    <cellStyle name="Calculation 2 2 4 5 8" xfId="22367"/>
    <cellStyle name="Calculation 2 2 4 6" xfId="1433"/>
    <cellStyle name="Calculation 2 2 4 6 2" xfId="1434"/>
    <cellStyle name="Calculation 2 2 4 6 2 2" xfId="22375"/>
    <cellStyle name="Calculation 2 2 4 6 3" xfId="1435"/>
    <cellStyle name="Calculation 2 2 4 6 3 2" xfId="22376"/>
    <cellStyle name="Calculation 2 2 4 6 4" xfId="1436"/>
    <cellStyle name="Calculation 2 2 4 6 4 2" xfId="22377"/>
    <cellStyle name="Calculation 2 2 4 6 5" xfId="1437"/>
    <cellStyle name="Calculation 2 2 4 6 5 2" xfId="22378"/>
    <cellStyle name="Calculation 2 2 4 6 6" xfId="1438"/>
    <cellStyle name="Calculation 2 2 4 6 6 2" xfId="22379"/>
    <cellStyle name="Calculation 2 2 4 6 7" xfId="1439"/>
    <cellStyle name="Calculation 2 2 4 6 7 2" xfId="22380"/>
    <cellStyle name="Calculation 2 2 4 6 8" xfId="22374"/>
    <cellStyle name="Calculation 2 2 4 7" xfId="1440"/>
    <cellStyle name="Calculation 2 2 4 7 2" xfId="1441"/>
    <cellStyle name="Calculation 2 2 4 7 2 2" xfId="22382"/>
    <cellStyle name="Calculation 2 2 4 7 3" xfId="1442"/>
    <cellStyle name="Calculation 2 2 4 7 3 2" xfId="22383"/>
    <cellStyle name="Calculation 2 2 4 7 4" xfId="1443"/>
    <cellStyle name="Calculation 2 2 4 7 4 2" xfId="22384"/>
    <cellStyle name="Calculation 2 2 4 7 5" xfId="1444"/>
    <cellStyle name="Calculation 2 2 4 7 5 2" xfId="22385"/>
    <cellStyle name="Calculation 2 2 4 7 6" xfId="1445"/>
    <cellStyle name="Calculation 2 2 4 7 6 2" xfId="22386"/>
    <cellStyle name="Calculation 2 2 4 7 7" xfId="1446"/>
    <cellStyle name="Calculation 2 2 4 7 7 2" xfId="22387"/>
    <cellStyle name="Calculation 2 2 4 7 8" xfId="22381"/>
    <cellStyle name="Calculation 2 2 4 8" xfId="1447"/>
    <cellStyle name="Calculation 2 2 4 8 2" xfId="1448"/>
    <cellStyle name="Calculation 2 2 4 8 2 2" xfId="22389"/>
    <cellStyle name="Calculation 2 2 4 8 3" xfId="1449"/>
    <cellStyle name="Calculation 2 2 4 8 3 2" xfId="22390"/>
    <cellStyle name="Calculation 2 2 4 8 4" xfId="1450"/>
    <cellStyle name="Calculation 2 2 4 8 4 2" xfId="22391"/>
    <cellStyle name="Calculation 2 2 4 8 5" xfId="1451"/>
    <cellStyle name="Calculation 2 2 4 8 5 2" xfId="22392"/>
    <cellStyle name="Calculation 2 2 4 8 6" xfId="1452"/>
    <cellStyle name="Calculation 2 2 4 8 6 2" xfId="22393"/>
    <cellStyle name="Calculation 2 2 4 8 7" xfId="1453"/>
    <cellStyle name="Calculation 2 2 4 8 7 2" xfId="22394"/>
    <cellStyle name="Calculation 2 2 4 8 8" xfId="22388"/>
    <cellStyle name="Calculation 2 2 4 9" xfId="1454"/>
    <cellStyle name="Calculation 2 2 4 9 2" xfId="1455"/>
    <cellStyle name="Calculation 2 2 4 9 2 2" xfId="22396"/>
    <cellStyle name="Calculation 2 2 4 9 3" xfId="1456"/>
    <cellStyle name="Calculation 2 2 4 9 3 2" xfId="22397"/>
    <cellStyle name="Calculation 2 2 4 9 4" xfId="1457"/>
    <cellStyle name="Calculation 2 2 4 9 4 2" xfId="22398"/>
    <cellStyle name="Calculation 2 2 4 9 5" xfId="1458"/>
    <cellStyle name="Calculation 2 2 4 9 5 2" xfId="22399"/>
    <cellStyle name="Calculation 2 2 4 9 6" xfId="1459"/>
    <cellStyle name="Calculation 2 2 4 9 6 2" xfId="22400"/>
    <cellStyle name="Calculation 2 2 4 9 7" xfId="1460"/>
    <cellStyle name="Calculation 2 2 4 9 7 2" xfId="22401"/>
    <cellStyle name="Calculation 2 2 4 9 8" xfId="22395"/>
    <cellStyle name="Calculation 2 2 5" xfId="1461"/>
    <cellStyle name="Calculation 2 2 5 10" xfId="1462"/>
    <cellStyle name="Calculation 2 2 5 10 2" xfId="1463"/>
    <cellStyle name="Calculation 2 2 5 10 2 2" xfId="22404"/>
    <cellStyle name="Calculation 2 2 5 10 3" xfId="1464"/>
    <cellStyle name="Calculation 2 2 5 10 3 2" xfId="22405"/>
    <cellStyle name="Calculation 2 2 5 10 4" xfId="1465"/>
    <cellStyle name="Calculation 2 2 5 10 4 2" xfId="22406"/>
    <cellStyle name="Calculation 2 2 5 10 5" xfId="1466"/>
    <cellStyle name="Calculation 2 2 5 10 5 2" xfId="22407"/>
    <cellStyle name="Calculation 2 2 5 10 6" xfId="1467"/>
    <cellStyle name="Calculation 2 2 5 10 6 2" xfId="22408"/>
    <cellStyle name="Calculation 2 2 5 10 7" xfId="1468"/>
    <cellStyle name="Calculation 2 2 5 10 7 2" xfId="22409"/>
    <cellStyle name="Calculation 2 2 5 10 8" xfId="22403"/>
    <cellStyle name="Calculation 2 2 5 11" xfId="1469"/>
    <cellStyle name="Calculation 2 2 5 11 2" xfId="22410"/>
    <cellStyle name="Calculation 2 2 5 12" xfId="1470"/>
    <cellStyle name="Calculation 2 2 5 12 2" xfId="22411"/>
    <cellStyle name="Calculation 2 2 5 13" xfId="1471"/>
    <cellStyle name="Calculation 2 2 5 13 2" xfId="22412"/>
    <cellStyle name="Calculation 2 2 5 14" xfId="1472"/>
    <cellStyle name="Calculation 2 2 5 14 2" xfId="22413"/>
    <cellStyle name="Calculation 2 2 5 15" xfId="1473"/>
    <cellStyle name="Calculation 2 2 5 16" xfId="1474"/>
    <cellStyle name="Calculation 2 2 5 17" xfId="22402"/>
    <cellStyle name="Calculation 2 2 5 2" xfId="1475"/>
    <cellStyle name="Calculation 2 2 5 2 2" xfId="1476"/>
    <cellStyle name="Calculation 2 2 5 2 2 2" xfId="22415"/>
    <cellStyle name="Calculation 2 2 5 2 3" xfId="1477"/>
    <cellStyle name="Calculation 2 2 5 2 3 2" xfId="22416"/>
    <cellStyle name="Calculation 2 2 5 2 4" xfId="1478"/>
    <cellStyle name="Calculation 2 2 5 2 4 2" xfId="22417"/>
    <cellStyle name="Calculation 2 2 5 2 5" xfId="1479"/>
    <cellStyle name="Calculation 2 2 5 2 5 2" xfId="22418"/>
    <cellStyle name="Calculation 2 2 5 2 6" xfId="1480"/>
    <cellStyle name="Calculation 2 2 5 2 6 2" xfId="22419"/>
    <cellStyle name="Calculation 2 2 5 2 7" xfId="1481"/>
    <cellStyle name="Calculation 2 2 5 2 7 2" xfId="22420"/>
    <cellStyle name="Calculation 2 2 5 2 8" xfId="22414"/>
    <cellStyle name="Calculation 2 2 5 3" xfId="1482"/>
    <cellStyle name="Calculation 2 2 5 3 2" xfId="1483"/>
    <cellStyle name="Calculation 2 2 5 3 2 2" xfId="22422"/>
    <cellStyle name="Calculation 2 2 5 3 3" xfId="1484"/>
    <cellStyle name="Calculation 2 2 5 3 3 2" xfId="22423"/>
    <cellStyle name="Calculation 2 2 5 3 4" xfId="1485"/>
    <cellStyle name="Calculation 2 2 5 3 4 2" xfId="22424"/>
    <cellStyle name="Calculation 2 2 5 3 5" xfId="1486"/>
    <cellStyle name="Calculation 2 2 5 3 5 2" xfId="22425"/>
    <cellStyle name="Calculation 2 2 5 3 6" xfId="1487"/>
    <cellStyle name="Calculation 2 2 5 3 6 2" xfId="22426"/>
    <cellStyle name="Calculation 2 2 5 3 7" xfId="1488"/>
    <cellStyle name="Calculation 2 2 5 3 7 2" xfId="22427"/>
    <cellStyle name="Calculation 2 2 5 3 8" xfId="22421"/>
    <cellStyle name="Calculation 2 2 5 4" xfId="1489"/>
    <cellStyle name="Calculation 2 2 5 4 2" xfId="1490"/>
    <cellStyle name="Calculation 2 2 5 4 2 2" xfId="22429"/>
    <cellStyle name="Calculation 2 2 5 4 3" xfId="1491"/>
    <cellStyle name="Calculation 2 2 5 4 3 2" xfId="22430"/>
    <cellStyle name="Calculation 2 2 5 4 4" xfId="1492"/>
    <cellStyle name="Calculation 2 2 5 4 4 2" xfId="22431"/>
    <cellStyle name="Calculation 2 2 5 4 5" xfId="1493"/>
    <cellStyle name="Calculation 2 2 5 4 5 2" xfId="22432"/>
    <cellStyle name="Calculation 2 2 5 4 6" xfId="1494"/>
    <cellStyle name="Calculation 2 2 5 4 6 2" xfId="22433"/>
    <cellStyle name="Calculation 2 2 5 4 7" xfId="1495"/>
    <cellStyle name="Calculation 2 2 5 4 7 2" xfId="22434"/>
    <cellStyle name="Calculation 2 2 5 4 8" xfId="22428"/>
    <cellStyle name="Calculation 2 2 5 5" xfId="1496"/>
    <cellStyle name="Calculation 2 2 5 5 2" xfId="1497"/>
    <cellStyle name="Calculation 2 2 5 5 2 2" xfId="22436"/>
    <cellStyle name="Calculation 2 2 5 5 3" xfId="1498"/>
    <cellStyle name="Calculation 2 2 5 5 3 2" xfId="22437"/>
    <cellStyle name="Calculation 2 2 5 5 4" xfId="1499"/>
    <cellStyle name="Calculation 2 2 5 5 4 2" xfId="22438"/>
    <cellStyle name="Calculation 2 2 5 5 5" xfId="1500"/>
    <cellStyle name="Calculation 2 2 5 5 5 2" xfId="22439"/>
    <cellStyle name="Calculation 2 2 5 5 6" xfId="1501"/>
    <cellStyle name="Calculation 2 2 5 5 6 2" xfId="22440"/>
    <cellStyle name="Calculation 2 2 5 5 7" xfId="1502"/>
    <cellStyle name="Calculation 2 2 5 5 7 2" xfId="22441"/>
    <cellStyle name="Calculation 2 2 5 5 8" xfId="22435"/>
    <cellStyle name="Calculation 2 2 5 6" xfId="1503"/>
    <cellStyle name="Calculation 2 2 5 6 2" xfId="1504"/>
    <cellStyle name="Calculation 2 2 5 6 2 2" xfId="22443"/>
    <cellStyle name="Calculation 2 2 5 6 3" xfId="1505"/>
    <cellStyle name="Calculation 2 2 5 6 3 2" xfId="22444"/>
    <cellStyle name="Calculation 2 2 5 6 4" xfId="1506"/>
    <cellStyle name="Calculation 2 2 5 6 4 2" xfId="22445"/>
    <cellStyle name="Calculation 2 2 5 6 5" xfId="1507"/>
    <cellStyle name="Calculation 2 2 5 6 5 2" xfId="22446"/>
    <cellStyle name="Calculation 2 2 5 6 6" xfId="1508"/>
    <cellStyle name="Calculation 2 2 5 6 6 2" xfId="22447"/>
    <cellStyle name="Calculation 2 2 5 6 7" xfId="1509"/>
    <cellStyle name="Calculation 2 2 5 6 7 2" xfId="22448"/>
    <cellStyle name="Calculation 2 2 5 6 8" xfId="22442"/>
    <cellStyle name="Calculation 2 2 5 7" xfId="1510"/>
    <cellStyle name="Calculation 2 2 5 7 2" xfId="1511"/>
    <cellStyle name="Calculation 2 2 5 7 2 2" xfId="22450"/>
    <cellStyle name="Calculation 2 2 5 7 3" xfId="1512"/>
    <cellStyle name="Calculation 2 2 5 7 3 2" xfId="22451"/>
    <cellStyle name="Calculation 2 2 5 7 4" xfId="1513"/>
    <cellStyle name="Calculation 2 2 5 7 4 2" xfId="22452"/>
    <cellStyle name="Calculation 2 2 5 7 5" xfId="1514"/>
    <cellStyle name="Calculation 2 2 5 7 5 2" xfId="22453"/>
    <cellStyle name="Calculation 2 2 5 7 6" xfId="1515"/>
    <cellStyle name="Calculation 2 2 5 7 6 2" xfId="22454"/>
    <cellStyle name="Calculation 2 2 5 7 7" xfId="1516"/>
    <cellStyle name="Calculation 2 2 5 7 7 2" xfId="22455"/>
    <cellStyle name="Calculation 2 2 5 7 8" xfId="22449"/>
    <cellStyle name="Calculation 2 2 5 8" xfId="1517"/>
    <cellStyle name="Calculation 2 2 5 8 2" xfId="1518"/>
    <cellStyle name="Calculation 2 2 5 8 2 2" xfId="22457"/>
    <cellStyle name="Calculation 2 2 5 8 3" xfId="1519"/>
    <cellStyle name="Calculation 2 2 5 8 3 2" xfId="22458"/>
    <cellStyle name="Calculation 2 2 5 8 4" xfId="1520"/>
    <cellStyle name="Calculation 2 2 5 8 4 2" xfId="22459"/>
    <cellStyle name="Calculation 2 2 5 8 5" xfId="1521"/>
    <cellStyle name="Calculation 2 2 5 8 5 2" xfId="22460"/>
    <cellStyle name="Calculation 2 2 5 8 6" xfId="1522"/>
    <cellStyle name="Calculation 2 2 5 8 6 2" xfId="22461"/>
    <cellStyle name="Calculation 2 2 5 8 7" xfId="1523"/>
    <cellStyle name="Calculation 2 2 5 8 7 2" xfId="22462"/>
    <cellStyle name="Calculation 2 2 5 8 8" xfId="22456"/>
    <cellStyle name="Calculation 2 2 5 9" xfId="1524"/>
    <cellStyle name="Calculation 2 2 5 9 2" xfId="1525"/>
    <cellStyle name="Calculation 2 2 5 9 2 2" xfId="22464"/>
    <cellStyle name="Calculation 2 2 5 9 3" xfId="1526"/>
    <cellStyle name="Calculation 2 2 5 9 3 2" xfId="22465"/>
    <cellStyle name="Calculation 2 2 5 9 4" xfId="1527"/>
    <cellStyle name="Calculation 2 2 5 9 4 2" xfId="22466"/>
    <cellStyle name="Calculation 2 2 5 9 5" xfId="1528"/>
    <cellStyle name="Calculation 2 2 5 9 5 2" xfId="22467"/>
    <cellStyle name="Calculation 2 2 5 9 6" xfId="1529"/>
    <cellStyle name="Calculation 2 2 5 9 6 2" xfId="22468"/>
    <cellStyle name="Calculation 2 2 5 9 7" xfId="1530"/>
    <cellStyle name="Calculation 2 2 5 9 7 2" xfId="22469"/>
    <cellStyle name="Calculation 2 2 5 9 8" xfId="22463"/>
    <cellStyle name="Calculation 2 2 6" xfId="1531"/>
    <cellStyle name="Calculation 2 2 6 10" xfId="1532"/>
    <cellStyle name="Calculation 2 2 6 10 2" xfId="1533"/>
    <cellStyle name="Calculation 2 2 6 10 2 2" xfId="22472"/>
    <cellStyle name="Calculation 2 2 6 10 3" xfId="1534"/>
    <cellStyle name="Calculation 2 2 6 10 3 2" xfId="22473"/>
    <cellStyle name="Calculation 2 2 6 10 4" xfId="1535"/>
    <cellStyle name="Calculation 2 2 6 10 4 2" xfId="22474"/>
    <cellStyle name="Calculation 2 2 6 10 5" xfId="1536"/>
    <cellStyle name="Calculation 2 2 6 10 5 2" xfId="22475"/>
    <cellStyle name="Calculation 2 2 6 10 6" xfId="1537"/>
    <cellStyle name="Calculation 2 2 6 10 6 2" xfId="22476"/>
    <cellStyle name="Calculation 2 2 6 10 7" xfId="1538"/>
    <cellStyle name="Calculation 2 2 6 10 7 2" xfId="22477"/>
    <cellStyle name="Calculation 2 2 6 10 8" xfId="22471"/>
    <cellStyle name="Calculation 2 2 6 11" xfId="1539"/>
    <cellStyle name="Calculation 2 2 6 11 2" xfId="22478"/>
    <cellStyle name="Calculation 2 2 6 12" xfId="1540"/>
    <cellStyle name="Calculation 2 2 6 12 2" xfId="22479"/>
    <cellStyle name="Calculation 2 2 6 13" xfId="1541"/>
    <cellStyle name="Calculation 2 2 6 13 2" xfId="22480"/>
    <cellStyle name="Calculation 2 2 6 14" xfId="1542"/>
    <cellStyle name="Calculation 2 2 6 14 2" xfId="22481"/>
    <cellStyle name="Calculation 2 2 6 15" xfId="1543"/>
    <cellStyle name="Calculation 2 2 6 16" xfId="1544"/>
    <cellStyle name="Calculation 2 2 6 17" xfId="1545"/>
    <cellStyle name="Calculation 2 2 6 18" xfId="22470"/>
    <cellStyle name="Calculation 2 2 6 2" xfId="1546"/>
    <cellStyle name="Calculation 2 2 6 2 2" xfId="1547"/>
    <cellStyle name="Calculation 2 2 6 2 2 2" xfId="22483"/>
    <cellStyle name="Calculation 2 2 6 2 3" xfId="1548"/>
    <cellStyle name="Calculation 2 2 6 2 3 2" xfId="22484"/>
    <cellStyle name="Calculation 2 2 6 2 4" xfId="1549"/>
    <cellStyle name="Calculation 2 2 6 2 4 2" xfId="22485"/>
    <cellStyle name="Calculation 2 2 6 2 5" xfId="1550"/>
    <cellStyle name="Calculation 2 2 6 2 5 2" xfId="22486"/>
    <cellStyle name="Calculation 2 2 6 2 6" xfId="1551"/>
    <cellStyle name="Calculation 2 2 6 2 6 2" xfId="22487"/>
    <cellStyle name="Calculation 2 2 6 2 7" xfId="1552"/>
    <cellStyle name="Calculation 2 2 6 2 7 2" xfId="22488"/>
    <cellStyle name="Calculation 2 2 6 2 8" xfId="22482"/>
    <cellStyle name="Calculation 2 2 6 3" xfId="1553"/>
    <cellStyle name="Calculation 2 2 6 3 2" xfId="1554"/>
    <cellStyle name="Calculation 2 2 6 3 2 2" xfId="22490"/>
    <cellStyle name="Calculation 2 2 6 3 3" xfId="1555"/>
    <cellStyle name="Calculation 2 2 6 3 3 2" xfId="22491"/>
    <cellStyle name="Calculation 2 2 6 3 4" xfId="1556"/>
    <cellStyle name="Calculation 2 2 6 3 4 2" xfId="22492"/>
    <cellStyle name="Calculation 2 2 6 3 5" xfId="1557"/>
    <cellStyle name="Calculation 2 2 6 3 5 2" xfId="22493"/>
    <cellStyle name="Calculation 2 2 6 3 6" xfId="1558"/>
    <cellStyle name="Calculation 2 2 6 3 6 2" xfId="22494"/>
    <cellStyle name="Calculation 2 2 6 3 7" xfId="1559"/>
    <cellStyle name="Calculation 2 2 6 3 7 2" xfId="22495"/>
    <cellStyle name="Calculation 2 2 6 3 8" xfId="22489"/>
    <cellStyle name="Calculation 2 2 6 4" xfId="1560"/>
    <cellStyle name="Calculation 2 2 6 4 2" xfId="1561"/>
    <cellStyle name="Calculation 2 2 6 4 2 2" xfId="22497"/>
    <cellStyle name="Calculation 2 2 6 4 3" xfId="1562"/>
    <cellStyle name="Calculation 2 2 6 4 3 2" xfId="22498"/>
    <cellStyle name="Calculation 2 2 6 4 4" xfId="1563"/>
    <cellStyle name="Calculation 2 2 6 4 4 2" xfId="22499"/>
    <cellStyle name="Calculation 2 2 6 4 5" xfId="1564"/>
    <cellStyle name="Calculation 2 2 6 4 5 2" xfId="22500"/>
    <cellStyle name="Calculation 2 2 6 4 6" xfId="1565"/>
    <cellStyle name="Calculation 2 2 6 4 6 2" xfId="22501"/>
    <cellStyle name="Calculation 2 2 6 4 7" xfId="1566"/>
    <cellStyle name="Calculation 2 2 6 4 7 2" xfId="22502"/>
    <cellStyle name="Calculation 2 2 6 4 8" xfId="22496"/>
    <cellStyle name="Calculation 2 2 6 5" xfId="1567"/>
    <cellStyle name="Calculation 2 2 6 5 2" xfId="1568"/>
    <cellStyle name="Calculation 2 2 6 5 2 2" xfId="22504"/>
    <cellStyle name="Calculation 2 2 6 5 3" xfId="1569"/>
    <cellStyle name="Calculation 2 2 6 5 3 2" xfId="22505"/>
    <cellStyle name="Calculation 2 2 6 5 4" xfId="1570"/>
    <cellStyle name="Calculation 2 2 6 5 4 2" xfId="22506"/>
    <cellStyle name="Calculation 2 2 6 5 5" xfId="1571"/>
    <cellStyle name="Calculation 2 2 6 5 5 2" xfId="22507"/>
    <cellStyle name="Calculation 2 2 6 5 6" xfId="1572"/>
    <cellStyle name="Calculation 2 2 6 5 6 2" xfId="22508"/>
    <cellStyle name="Calculation 2 2 6 5 7" xfId="1573"/>
    <cellStyle name="Calculation 2 2 6 5 7 2" xfId="22509"/>
    <cellStyle name="Calculation 2 2 6 5 8" xfId="22503"/>
    <cellStyle name="Calculation 2 2 6 6" xfId="1574"/>
    <cellStyle name="Calculation 2 2 6 6 2" xfId="1575"/>
    <cellStyle name="Calculation 2 2 6 6 2 2" xfId="22511"/>
    <cellStyle name="Calculation 2 2 6 6 3" xfId="1576"/>
    <cellStyle name="Calculation 2 2 6 6 3 2" xfId="22512"/>
    <cellStyle name="Calculation 2 2 6 6 4" xfId="1577"/>
    <cellStyle name="Calculation 2 2 6 6 4 2" xfId="22513"/>
    <cellStyle name="Calculation 2 2 6 6 5" xfId="1578"/>
    <cellStyle name="Calculation 2 2 6 6 5 2" xfId="22514"/>
    <cellStyle name="Calculation 2 2 6 6 6" xfId="1579"/>
    <cellStyle name="Calculation 2 2 6 6 6 2" xfId="22515"/>
    <cellStyle name="Calculation 2 2 6 6 7" xfId="1580"/>
    <cellStyle name="Calculation 2 2 6 6 7 2" xfId="22516"/>
    <cellStyle name="Calculation 2 2 6 6 8" xfId="22510"/>
    <cellStyle name="Calculation 2 2 6 7" xfId="1581"/>
    <cellStyle name="Calculation 2 2 6 7 2" xfId="1582"/>
    <cellStyle name="Calculation 2 2 6 7 2 2" xfId="22518"/>
    <cellStyle name="Calculation 2 2 6 7 3" xfId="1583"/>
    <cellStyle name="Calculation 2 2 6 7 3 2" xfId="22519"/>
    <cellStyle name="Calculation 2 2 6 7 4" xfId="1584"/>
    <cellStyle name="Calculation 2 2 6 7 4 2" xfId="22520"/>
    <cellStyle name="Calculation 2 2 6 7 5" xfId="1585"/>
    <cellStyle name="Calculation 2 2 6 7 5 2" xfId="22521"/>
    <cellStyle name="Calculation 2 2 6 7 6" xfId="1586"/>
    <cellStyle name="Calculation 2 2 6 7 6 2" xfId="22522"/>
    <cellStyle name="Calculation 2 2 6 7 7" xfId="1587"/>
    <cellStyle name="Calculation 2 2 6 7 7 2" xfId="22523"/>
    <cellStyle name="Calculation 2 2 6 7 8" xfId="22517"/>
    <cellStyle name="Calculation 2 2 6 8" xfId="1588"/>
    <cellStyle name="Calculation 2 2 6 8 2" xfId="1589"/>
    <cellStyle name="Calculation 2 2 6 8 2 2" xfId="22525"/>
    <cellStyle name="Calculation 2 2 6 8 3" xfId="1590"/>
    <cellStyle name="Calculation 2 2 6 8 3 2" xfId="22526"/>
    <cellStyle name="Calculation 2 2 6 8 4" xfId="1591"/>
    <cellStyle name="Calculation 2 2 6 8 4 2" xfId="22527"/>
    <cellStyle name="Calculation 2 2 6 8 5" xfId="1592"/>
    <cellStyle name="Calculation 2 2 6 8 5 2" xfId="22528"/>
    <cellStyle name="Calculation 2 2 6 8 6" xfId="1593"/>
    <cellStyle name="Calculation 2 2 6 8 6 2" xfId="22529"/>
    <cellStyle name="Calculation 2 2 6 8 7" xfId="1594"/>
    <cellStyle name="Calculation 2 2 6 8 7 2" xfId="22530"/>
    <cellStyle name="Calculation 2 2 6 8 8" xfId="22524"/>
    <cellStyle name="Calculation 2 2 6 9" xfId="1595"/>
    <cellStyle name="Calculation 2 2 6 9 2" xfId="1596"/>
    <cellStyle name="Calculation 2 2 6 9 2 2" xfId="22532"/>
    <cellStyle name="Calculation 2 2 6 9 3" xfId="1597"/>
    <cellStyle name="Calculation 2 2 6 9 3 2" xfId="22533"/>
    <cellStyle name="Calculation 2 2 6 9 4" xfId="1598"/>
    <cellStyle name="Calculation 2 2 6 9 4 2" xfId="22534"/>
    <cellStyle name="Calculation 2 2 6 9 5" xfId="1599"/>
    <cellStyle name="Calculation 2 2 6 9 5 2" xfId="22535"/>
    <cellStyle name="Calculation 2 2 6 9 6" xfId="1600"/>
    <cellStyle name="Calculation 2 2 6 9 6 2" xfId="22536"/>
    <cellStyle name="Calculation 2 2 6 9 7" xfId="1601"/>
    <cellStyle name="Calculation 2 2 6 9 7 2" xfId="22537"/>
    <cellStyle name="Calculation 2 2 6 9 8" xfId="22531"/>
    <cellStyle name="Calculation 2 2 7" xfId="1602"/>
    <cellStyle name="Calculation 2 2 7 10" xfId="1603"/>
    <cellStyle name="Calculation 2 2 7 10 2" xfId="1604"/>
    <cellStyle name="Calculation 2 2 7 10 2 2" xfId="22540"/>
    <cellStyle name="Calculation 2 2 7 10 3" xfId="1605"/>
    <cellStyle name="Calculation 2 2 7 10 3 2" xfId="22541"/>
    <cellStyle name="Calculation 2 2 7 10 4" xfId="1606"/>
    <cellStyle name="Calculation 2 2 7 10 4 2" xfId="22542"/>
    <cellStyle name="Calculation 2 2 7 10 5" xfId="1607"/>
    <cellStyle name="Calculation 2 2 7 10 5 2" xfId="22543"/>
    <cellStyle name="Calculation 2 2 7 10 6" xfId="1608"/>
    <cellStyle name="Calculation 2 2 7 10 6 2" xfId="22544"/>
    <cellStyle name="Calculation 2 2 7 10 7" xfId="1609"/>
    <cellStyle name="Calculation 2 2 7 10 7 2" xfId="22545"/>
    <cellStyle name="Calculation 2 2 7 10 8" xfId="22539"/>
    <cellStyle name="Calculation 2 2 7 11" xfId="1610"/>
    <cellStyle name="Calculation 2 2 7 11 2" xfId="22546"/>
    <cellStyle name="Calculation 2 2 7 12" xfId="1611"/>
    <cellStyle name="Calculation 2 2 7 12 2" xfId="22547"/>
    <cellStyle name="Calculation 2 2 7 13" xfId="1612"/>
    <cellStyle name="Calculation 2 2 7 13 2" xfId="22548"/>
    <cellStyle name="Calculation 2 2 7 14" xfId="1613"/>
    <cellStyle name="Calculation 2 2 7 14 2" xfId="22549"/>
    <cellStyle name="Calculation 2 2 7 15" xfId="1614"/>
    <cellStyle name="Calculation 2 2 7 16" xfId="1615"/>
    <cellStyle name="Calculation 2 2 7 17" xfId="22538"/>
    <cellStyle name="Calculation 2 2 7 2" xfId="1616"/>
    <cellStyle name="Calculation 2 2 7 2 2" xfId="1617"/>
    <cellStyle name="Calculation 2 2 7 2 2 2" xfId="22551"/>
    <cellStyle name="Calculation 2 2 7 2 3" xfId="1618"/>
    <cellStyle name="Calculation 2 2 7 2 3 2" xfId="22552"/>
    <cellStyle name="Calculation 2 2 7 2 4" xfId="1619"/>
    <cellStyle name="Calculation 2 2 7 2 4 2" xfId="22553"/>
    <cellStyle name="Calculation 2 2 7 2 5" xfId="1620"/>
    <cellStyle name="Calculation 2 2 7 2 5 2" xfId="22554"/>
    <cellStyle name="Calculation 2 2 7 2 6" xfId="1621"/>
    <cellStyle name="Calculation 2 2 7 2 6 2" xfId="22555"/>
    <cellStyle name="Calculation 2 2 7 2 7" xfId="1622"/>
    <cellStyle name="Calculation 2 2 7 2 7 2" xfId="22556"/>
    <cellStyle name="Calculation 2 2 7 2 8" xfId="22550"/>
    <cellStyle name="Calculation 2 2 7 3" xfId="1623"/>
    <cellStyle name="Calculation 2 2 7 3 2" xfId="1624"/>
    <cellStyle name="Calculation 2 2 7 3 2 2" xfId="22558"/>
    <cellStyle name="Calculation 2 2 7 3 3" xfId="1625"/>
    <cellStyle name="Calculation 2 2 7 3 3 2" xfId="22559"/>
    <cellStyle name="Calculation 2 2 7 3 4" xfId="1626"/>
    <cellStyle name="Calculation 2 2 7 3 4 2" xfId="22560"/>
    <cellStyle name="Calculation 2 2 7 3 5" xfId="1627"/>
    <cellStyle name="Calculation 2 2 7 3 5 2" xfId="22561"/>
    <cellStyle name="Calculation 2 2 7 3 6" xfId="1628"/>
    <cellStyle name="Calculation 2 2 7 3 6 2" xfId="22562"/>
    <cellStyle name="Calculation 2 2 7 3 7" xfId="1629"/>
    <cellStyle name="Calculation 2 2 7 3 7 2" xfId="22563"/>
    <cellStyle name="Calculation 2 2 7 3 8" xfId="22557"/>
    <cellStyle name="Calculation 2 2 7 4" xfId="1630"/>
    <cellStyle name="Calculation 2 2 7 4 2" xfId="1631"/>
    <cellStyle name="Calculation 2 2 7 4 2 2" xfId="22565"/>
    <cellStyle name="Calculation 2 2 7 4 3" xfId="1632"/>
    <cellStyle name="Calculation 2 2 7 4 3 2" xfId="22566"/>
    <cellStyle name="Calculation 2 2 7 4 4" xfId="1633"/>
    <cellStyle name="Calculation 2 2 7 4 4 2" xfId="22567"/>
    <cellStyle name="Calculation 2 2 7 4 5" xfId="1634"/>
    <cellStyle name="Calculation 2 2 7 4 5 2" xfId="22568"/>
    <cellStyle name="Calculation 2 2 7 4 6" xfId="1635"/>
    <cellStyle name="Calculation 2 2 7 4 6 2" xfId="22569"/>
    <cellStyle name="Calculation 2 2 7 4 7" xfId="1636"/>
    <cellStyle name="Calculation 2 2 7 4 7 2" xfId="22570"/>
    <cellStyle name="Calculation 2 2 7 4 8" xfId="22564"/>
    <cellStyle name="Calculation 2 2 7 5" xfId="1637"/>
    <cellStyle name="Calculation 2 2 7 5 2" xfId="1638"/>
    <cellStyle name="Calculation 2 2 7 5 2 2" xfId="22572"/>
    <cellStyle name="Calculation 2 2 7 5 3" xfId="1639"/>
    <cellStyle name="Calculation 2 2 7 5 3 2" xfId="22573"/>
    <cellStyle name="Calculation 2 2 7 5 4" xfId="1640"/>
    <cellStyle name="Calculation 2 2 7 5 4 2" xfId="22574"/>
    <cellStyle name="Calculation 2 2 7 5 5" xfId="1641"/>
    <cellStyle name="Calculation 2 2 7 5 5 2" xfId="22575"/>
    <cellStyle name="Calculation 2 2 7 5 6" xfId="1642"/>
    <cellStyle name="Calculation 2 2 7 5 6 2" xfId="22576"/>
    <cellStyle name="Calculation 2 2 7 5 7" xfId="1643"/>
    <cellStyle name="Calculation 2 2 7 5 7 2" xfId="22577"/>
    <cellStyle name="Calculation 2 2 7 5 8" xfId="22571"/>
    <cellStyle name="Calculation 2 2 7 6" xfId="1644"/>
    <cellStyle name="Calculation 2 2 7 6 2" xfId="1645"/>
    <cellStyle name="Calculation 2 2 7 6 2 2" xfId="22579"/>
    <cellStyle name="Calculation 2 2 7 6 3" xfId="1646"/>
    <cellStyle name="Calculation 2 2 7 6 3 2" xfId="22580"/>
    <cellStyle name="Calculation 2 2 7 6 4" xfId="1647"/>
    <cellStyle name="Calculation 2 2 7 6 4 2" xfId="22581"/>
    <cellStyle name="Calculation 2 2 7 6 5" xfId="1648"/>
    <cellStyle name="Calculation 2 2 7 6 5 2" xfId="22582"/>
    <cellStyle name="Calculation 2 2 7 6 6" xfId="1649"/>
    <cellStyle name="Calculation 2 2 7 6 6 2" xfId="22583"/>
    <cellStyle name="Calculation 2 2 7 6 7" xfId="1650"/>
    <cellStyle name="Calculation 2 2 7 6 7 2" xfId="22584"/>
    <cellStyle name="Calculation 2 2 7 6 8" xfId="22578"/>
    <cellStyle name="Calculation 2 2 7 7" xfId="1651"/>
    <cellStyle name="Calculation 2 2 7 7 2" xfId="1652"/>
    <cellStyle name="Calculation 2 2 7 7 2 2" xfId="22586"/>
    <cellStyle name="Calculation 2 2 7 7 3" xfId="1653"/>
    <cellStyle name="Calculation 2 2 7 7 3 2" xfId="22587"/>
    <cellStyle name="Calculation 2 2 7 7 4" xfId="1654"/>
    <cellStyle name="Calculation 2 2 7 7 4 2" xfId="22588"/>
    <cellStyle name="Calculation 2 2 7 7 5" xfId="1655"/>
    <cellStyle name="Calculation 2 2 7 7 5 2" xfId="22589"/>
    <cellStyle name="Calculation 2 2 7 7 6" xfId="1656"/>
    <cellStyle name="Calculation 2 2 7 7 6 2" xfId="22590"/>
    <cellStyle name="Calculation 2 2 7 7 7" xfId="1657"/>
    <cellStyle name="Calculation 2 2 7 7 7 2" xfId="22591"/>
    <cellStyle name="Calculation 2 2 7 7 8" xfId="22585"/>
    <cellStyle name="Calculation 2 2 7 8" xfId="1658"/>
    <cellStyle name="Calculation 2 2 7 8 2" xfId="1659"/>
    <cellStyle name="Calculation 2 2 7 8 2 2" xfId="22593"/>
    <cellStyle name="Calculation 2 2 7 8 3" xfId="1660"/>
    <cellStyle name="Calculation 2 2 7 8 3 2" xfId="22594"/>
    <cellStyle name="Calculation 2 2 7 8 4" xfId="1661"/>
    <cellStyle name="Calculation 2 2 7 8 4 2" xfId="22595"/>
    <cellStyle name="Calculation 2 2 7 8 5" xfId="1662"/>
    <cellStyle name="Calculation 2 2 7 8 5 2" xfId="22596"/>
    <cellStyle name="Calculation 2 2 7 8 6" xfId="1663"/>
    <cellStyle name="Calculation 2 2 7 8 6 2" xfId="22597"/>
    <cellStyle name="Calculation 2 2 7 8 7" xfId="1664"/>
    <cellStyle name="Calculation 2 2 7 8 7 2" xfId="22598"/>
    <cellStyle name="Calculation 2 2 7 8 8" xfId="22592"/>
    <cellStyle name="Calculation 2 2 7 9" xfId="1665"/>
    <cellStyle name="Calculation 2 2 7 9 2" xfId="1666"/>
    <cellStyle name="Calculation 2 2 7 9 2 2" xfId="22600"/>
    <cellStyle name="Calculation 2 2 7 9 3" xfId="1667"/>
    <cellStyle name="Calculation 2 2 7 9 3 2" xfId="22601"/>
    <cellStyle name="Calculation 2 2 7 9 4" xfId="1668"/>
    <cellStyle name="Calculation 2 2 7 9 4 2" xfId="22602"/>
    <cellStyle name="Calculation 2 2 7 9 5" xfId="1669"/>
    <cellStyle name="Calculation 2 2 7 9 5 2" xfId="22603"/>
    <cellStyle name="Calculation 2 2 7 9 6" xfId="1670"/>
    <cellStyle name="Calculation 2 2 7 9 6 2" xfId="22604"/>
    <cellStyle name="Calculation 2 2 7 9 7" xfId="1671"/>
    <cellStyle name="Calculation 2 2 7 9 7 2" xfId="22605"/>
    <cellStyle name="Calculation 2 2 7 9 8" xfId="22599"/>
    <cellStyle name="Calculation 2 2 8" xfId="1672"/>
    <cellStyle name="Calculation 2 2 8 10" xfId="1673"/>
    <cellStyle name="Calculation 2 2 8 11" xfId="22606"/>
    <cellStyle name="Calculation 2 2 8 2" xfId="1674"/>
    <cellStyle name="Calculation 2 2 8 2 2" xfId="22607"/>
    <cellStyle name="Calculation 2 2 8 3" xfId="1675"/>
    <cellStyle name="Calculation 2 2 8 3 2" xfId="22608"/>
    <cellStyle name="Calculation 2 2 8 4" xfId="1676"/>
    <cellStyle name="Calculation 2 2 8 4 2" xfId="22609"/>
    <cellStyle name="Calculation 2 2 8 5" xfId="1677"/>
    <cellStyle name="Calculation 2 2 8 5 2" xfId="22610"/>
    <cellStyle name="Calculation 2 2 8 6" xfId="1678"/>
    <cellStyle name="Calculation 2 2 8 6 2" xfId="22611"/>
    <cellStyle name="Calculation 2 2 8 7" xfId="1679"/>
    <cellStyle name="Calculation 2 2 8 7 2" xfId="22612"/>
    <cellStyle name="Calculation 2 2 8 8" xfId="1680"/>
    <cellStyle name="Calculation 2 2 8 9" xfId="1681"/>
    <cellStyle name="Calculation 2 2 9" xfId="1682"/>
    <cellStyle name="Calculation 2 2 9 10" xfId="1683"/>
    <cellStyle name="Calculation 2 2 9 11" xfId="22613"/>
    <cellStyle name="Calculation 2 2 9 2" xfId="1684"/>
    <cellStyle name="Calculation 2 2 9 2 2" xfId="22614"/>
    <cellStyle name="Calculation 2 2 9 3" xfId="1685"/>
    <cellStyle name="Calculation 2 2 9 3 2" xfId="22615"/>
    <cellStyle name="Calculation 2 2 9 4" xfId="1686"/>
    <cellStyle name="Calculation 2 2 9 4 2" xfId="22616"/>
    <cellStyle name="Calculation 2 2 9 5" xfId="1687"/>
    <cellStyle name="Calculation 2 2 9 5 2" xfId="22617"/>
    <cellStyle name="Calculation 2 2 9 6" xfId="1688"/>
    <cellStyle name="Calculation 2 2 9 6 2" xfId="22618"/>
    <cellStyle name="Calculation 2 2 9 7" xfId="1689"/>
    <cellStyle name="Calculation 2 2 9 7 2" xfId="22619"/>
    <cellStyle name="Calculation 2 2 9 8" xfId="1690"/>
    <cellStyle name="Calculation 2 2 9 9" xfId="1691"/>
    <cellStyle name="Calculation 2 20" xfId="1692"/>
    <cellStyle name="Calculation 2 21" xfId="1693"/>
    <cellStyle name="Calculation 2 22" xfId="1694"/>
    <cellStyle name="Calculation 2 23" xfId="1695"/>
    <cellStyle name="Calculation 2 24" xfId="1696"/>
    <cellStyle name="Calculation 2 25" xfId="1697"/>
    <cellStyle name="Calculation 2 26" xfId="1698"/>
    <cellStyle name="Calculation 2 27" xfId="1699"/>
    <cellStyle name="Calculation 2 28" xfId="1700"/>
    <cellStyle name="Calculation 2 29" xfId="1701"/>
    <cellStyle name="Calculation 2 3" xfId="1702"/>
    <cellStyle name="Calculation 2 3 10" xfId="1703"/>
    <cellStyle name="Calculation 2 3 10 2" xfId="1704"/>
    <cellStyle name="Calculation 2 3 10 2 2" xfId="22621"/>
    <cellStyle name="Calculation 2 3 10 3" xfId="1705"/>
    <cellStyle name="Calculation 2 3 10 3 2" xfId="22622"/>
    <cellStyle name="Calculation 2 3 10 4" xfId="1706"/>
    <cellStyle name="Calculation 2 3 10 4 2" xfId="22623"/>
    <cellStyle name="Calculation 2 3 10 5" xfId="1707"/>
    <cellStyle name="Calculation 2 3 10 5 2" xfId="22624"/>
    <cellStyle name="Calculation 2 3 10 6" xfId="1708"/>
    <cellStyle name="Calculation 2 3 10 6 2" xfId="22625"/>
    <cellStyle name="Calculation 2 3 10 7" xfId="1709"/>
    <cellStyle name="Calculation 2 3 10 7 2" xfId="22626"/>
    <cellStyle name="Calculation 2 3 10 8" xfId="22620"/>
    <cellStyle name="Calculation 2 3 11" xfId="1710"/>
    <cellStyle name="Calculation 2 3 11 2" xfId="1711"/>
    <cellStyle name="Calculation 2 3 11 2 2" xfId="22628"/>
    <cellStyle name="Calculation 2 3 11 3" xfId="1712"/>
    <cellStyle name="Calculation 2 3 11 3 2" xfId="22629"/>
    <cellStyle name="Calculation 2 3 11 4" xfId="1713"/>
    <cellStyle name="Calculation 2 3 11 4 2" xfId="22630"/>
    <cellStyle name="Calculation 2 3 11 5" xfId="1714"/>
    <cellStyle name="Calculation 2 3 11 5 2" xfId="22631"/>
    <cellStyle name="Calculation 2 3 11 6" xfId="1715"/>
    <cellStyle name="Calculation 2 3 11 6 2" xfId="22632"/>
    <cellStyle name="Calculation 2 3 11 7" xfId="1716"/>
    <cellStyle name="Calculation 2 3 11 7 2" xfId="22633"/>
    <cellStyle name="Calculation 2 3 11 8" xfId="22627"/>
    <cellStyle name="Calculation 2 3 12" xfId="1717"/>
    <cellStyle name="Calculation 2 3 12 2" xfId="1718"/>
    <cellStyle name="Calculation 2 3 12 2 2" xfId="22635"/>
    <cellStyle name="Calculation 2 3 12 3" xfId="1719"/>
    <cellStyle name="Calculation 2 3 12 3 2" xfId="22636"/>
    <cellStyle name="Calculation 2 3 12 4" xfId="1720"/>
    <cellStyle name="Calculation 2 3 12 4 2" xfId="22637"/>
    <cellStyle name="Calculation 2 3 12 5" xfId="1721"/>
    <cellStyle name="Calculation 2 3 12 5 2" xfId="22638"/>
    <cellStyle name="Calculation 2 3 12 6" xfId="1722"/>
    <cellStyle name="Calculation 2 3 12 6 2" xfId="22639"/>
    <cellStyle name="Calculation 2 3 12 7" xfId="1723"/>
    <cellStyle name="Calculation 2 3 12 7 2" xfId="22640"/>
    <cellStyle name="Calculation 2 3 12 8" xfId="22634"/>
    <cellStyle name="Calculation 2 3 13" xfId="1724"/>
    <cellStyle name="Calculation 2 3 13 2" xfId="1725"/>
    <cellStyle name="Calculation 2 3 13 2 2" xfId="22642"/>
    <cellStyle name="Calculation 2 3 13 3" xfId="1726"/>
    <cellStyle name="Calculation 2 3 13 3 2" xfId="22643"/>
    <cellStyle name="Calculation 2 3 13 4" xfId="1727"/>
    <cellStyle name="Calculation 2 3 13 4 2" xfId="22644"/>
    <cellStyle name="Calculation 2 3 13 5" xfId="1728"/>
    <cellStyle name="Calculation 2 3 13 5 2" xfId="22645"/>
    <cellStyle name="Calculation 2 3 13 6" xfId="1729"/>
    <cellStyle name="Calculation 2 3 13 6 2" xfId="22646"/>
    <cellStyle name="Calculation 2 3 13 7" xfId="1730"/>
    <cellStyle name="Calculation 2 3 13 7 2" xfId="22647"/>
    <cellStyle name="Calculation 2 3 13 8" xfId="22641"/>
    <cellStyle name="Calculation 2 3 14" xfId="1731"/>
    <cellStyle name="Calculation 2 3 14 2" xfId="22648"/>
    <cellStyle name="Calculation 2 3 15" xfId="1732"/>
    <cellStyle name="Calculation 2 3 15 2" xfId="22649"/>
    <cellStyle name="Calculation 2 3 16" xfId="1733"/>
    <cellStyle name="Calculation 2 3 16 2" xfId="22650"/>
    <cellStyle name="Calculation 2 3 17" xfId="1734"/>
    <cellStyle name="Calculation 2 3 17 2" xfId="22651"/>
    <cellStyle name="Calculation 2 3 18" xfId="1735"/>
    <cellStyle name="Calculation 2 3 19" xfId="1736"/>
    <cellStyle name="Calculation 2 3 2" xfId="1737"/>
    <cellStyle name="Calculation 2 3 2 10" xfId="1738"/>
    <cellStyle name="Calculation 2 3 2 10 2" xfId="1739"/>
    <cellStyle name="Calculation 2 3 2 10 2 2" xfId="22654"/>
    <cellStyle name="Calculation 2 3 2 10 3" xfId="1740"/>
    <cellStyle name="Calculation 2 3 2 10 3 2" xfId="22655"/>
    <cellStyle name="Calculation 2 3 2 10 4" xfId="1741"/>
    <cellStyle name="Calculation 2 3 2 10 4 2" xfId="22656"/>
    <cellStyle name="Calculation 2 3 2 10 5" xfId="1742"/>
    <cellStyle name="Calculation 2 3 2 10 5 2" xfId="22657"/>
    <cellStyle name="Calculation 2 3 2 10 6" xfId="1743"/>
    <cellStyle name="Calculation 2 3 2 10 6 2" xfId="22658"/>
    <cellStyle name="Calculation 2 3 2 10 7" xfId="1744"/>
    <cellStyle name="Calculation 2 3 2 10 7 2" xfId="22659"/>
    <cellStyle name="Calculation 2 3 2 10 8" xfId="22653"/>
    <cellStyle name="Calculation 2 3 2 11" xfId="1745"/>
    <cellStyle name="Calculation 2 3 2 11 2" xfId="22660"/>
    <cellStyle name="Calculation 2 3 2 12" xfId="1746"/>
    <cellStyle name="Calculation 2 3 2 12 2" xfId="22661"/>
    <cellStyle name="Calculation 2 3 2 13" xfId="1747"/>
    <cellStyle name="Calculation 2 3 2 13 2" xfId="22662"/>
    <cellStyle name="Calculation 2 3 2 14" xfId="1748"/>
    <cellStyle name="Calculation 2 3 2 14 2" xfId="22663"/>
    <cellStyle name="Calculation 2 3 2 15" xfId="1749"/>
    <cellStyle name="Calculation 2 3 2 16" xfId="1750"/>
    <cellStyle name="Calculation 2 3 2 17" xfId="22652"/>
    <cellStyle name="Calculation 2 3 2 2" xfId="1751"/>
    <cellStyle name="Calculation 2 3 2 2 2" xfId="1752"/>
    <cellStyle name="Calculation 2 3 2 2 2 2" xfId="22665"/>
    <cellStyle name="Calculation 2 3 2 2 3" xfId="1753"/>
    <cellStyle name="Calculation 2 3 2 2 3 2" xfId="22666"/>
    <cellStyle name="Calculation 2 3 2 2 4" xfId="1754"/>
    <cellStyle name="Calculation 2 3 2 2 4 2" xfId="22667"/>
    <cellStyle name="Calculation 2 3 2 2 5" xfId="1755"/>
    <cellStyle name="Calculation 2 3 2 2 5 2" xfId="22668"/>
    <cellStyle name="Calculation 2 3 2 2 6" xfId="1756"/>
    <cellStyle name="Calculation 2 3 2 2 6 2" xfId="22669"/>
    <cellStyle name="Calculation 2 3 2 2 7" xfId="1757"/>
    <cellStyle name="Calculation 2 3 2 2 7 2" xfId="22670"/>
    <cellStyle name="Calculation 2 3 2 2 8" xfId="22664"/>
    <cellStyle name="Calculation 2 3 2 3" xfId="1758"/>
    <cellStyle name="Calculation 2 3 2 3 2" xfId="1759"/>
    <cellStyle name="Calculation 2 3 2 3 2 2" xfId="22672"/>
    <cellStyle name="Calculation 2 3 2 3 3" xfId="1760"/>
    <cellStyle name="Calculation 2 3 2 3 3 2" xfId="22673"/>
    <cellStyle name="Calculation 2 3 2 3 4" xfId="1761"/>
    <cellStyle name="Calculation 2 3 2 3 4 2" xfId="22674"/>
    <cellStyle name="Calculation 2 3 2 3 5" xfId="1762"/>
    <cellStyle name="Calculation 2 3 2 3 5 2" xfId="22675"/>
    <cellStyle name="Calculation 2 3 2 3 6" xfId="1763"/>
    <cellStyle name="Calculation 2 3 2 3 6 2" xfId="22676"/>
    <cellStyle name="Calculation 2 3 2 3 7" xfId="1764"/>
    <cellStyle name="Calculation 2 3 2 3 7 2" xfId="22677"/>
    <cellStyle name="Calculation 2 3 2 3 8" xfId="22671"/>
    <cellStyle name="Calculation 2 3 2 4" xfId="1765"/>
    <cellStyle name="Calculation 2 3 2 4 2" xfId="1766"/>
    <cellStyle name="Calculation 2 3 2 4 2 2" xfId="22679"/>
    <cellStyle name="Calculation 2 3 2 4 3" xfId="1767"/>
    <cellStyle name="Calculation 2 3 2 4 3 2" xfId="22680"/>
    <cellStyle name="Calculation 2 3 2 4 4" xfId="1768"/>
    <cellStyle name="Calculation 2 3 2 4 4 2" xfId="22681"/>
    <cellStyle name="Calculation 2 3 2 4 5" xfId="1769"/>
    <cellStyle name="Calculation 2 3 2 4 5 2" xfId="22682"/>
    <cellStyle name="Calculation 2 3 2 4 6" xfId="1770"/>
    <cellStyle name="Calculation 2 3 2 4 6 2" xfId="22683"/>
    <cellStyle name="Calculation 2 3 2 4 7" xfId="1771"/>
    <cellStyle name="Calculation 2 3 2 4 7 2" xfId="22684"/>
    <cellStyle name="Calculation 2 3 2 4 8" xfId="22678"/>
    <cellStyle name="Calculation 2 3 2 5" xfId="1772"/>
    <cellStyle name="Calculation 2 3 2 5 2" xfId="1773"/>
    <cellStyle name="Calculation 2 3 2 5 2 2" xfId="22686"/>
    <cellStyle name="Calculation 2 3 2 5 3" xfId="1774"/>
    <cellStyle name="Calculation 2 3 2 5 3 2" xfId="22687"/>
    <cellStyle name="Calculation 2 3 2 5 4" xfId="1775"/>
    <cellStyle name="Calculation 2 3 2 5 4 2" xfId="22688"/>
    <cellStyle name="Calculation 2 3 2 5 5" xfId="1776"/>
    <cellStyle name="Calculation 2 3 2 5 5 2" xfId="22689"/>
    <cellStyle name="Calculation 2 3 2 5 6" xfId="1777"/>
    <cellStyle name="Calculation 2 3 2 5 6 2" xfId="22690"/>
    <cellStyle name="Calculation 2 3 2 5 7" xfId="1778"/>
    <cellStyle name="Calculation 2 3 2 5 7 2" xfId="22691"/>
    <cellStyle name="Calculation 2 3 2 5 8" xfId="22685"/>
    <cellStyle name="Calculation 2 3 2 6" xfId="1779"/>
    <cellStyle name="Calculation 2 3 2 6 2" xfId="1780"/>
    <cellStyle name="Calculation 2 3 2 6 2 2" xfId="22693"/>
    <cellStyle name="Calculation 2 3 2 6 3" xfId="1781"/>
    <cellStyle name="Calculation 2 3 2 6 3 2" xfId="22694"/>
    <cellStyle name="Calculation 2 3 2 6 4" xfId="1782"/>
    <cellStyle name="Calculation 2 3 2 6 4 2" xfId="22695"/>
    <cellStyle name="Calculation 2 3 2 6 5" xfId="1783"/>
    <cellStyle name="Calculation 2 3 2 6 5 2" xfId="22696"/>
    <cellStyle name="Calculation 2 3 2 6 6" xfId="1784"/>
    <cellStyle name="Calculation 2 3 2 6 6 2" xfId="22697"/>
    <cellStyle name="Calculation 2 3 2 6 7" xfId="1785"/>
    <cellStyle name="Calculation 2 3 2 6 7 2" xfId="22698"/>
    <cellStyle name="Calculation 2 3 2 6 8" xfId="22692"/>
    <cellStyle name="Calculation 2 3 2 7" xfId="1786"/>
    <cellStyle name="Calculation 2 3 2 7 2" xfId="1787"/>
    <cellStyle name="Calculation 2 3 2 7 2 2" xfId="22700"/>
    <cellStyle name="Calculation 2 3 2 7 3" xfId="1788"/>
    <cellStyle name="Calculation 2 3 2 7 3 2" xfId="22701"/>
    <cellStyle name="Calculation 2 3 2 7 4" xfId="1789"/>
    <cellStyle name="Calculation 2 3 2 7 4 2" xfId="22702"/>
    <cellStyle name="Calculation 2 3 2 7 5" xfId="1790"/>
    <cellStyle name="Calculation 2 3 2 7 5 2" xfId="22703"/>
    <cellStyle name="Calculation 2 3 2 7 6" xfId="1791"/>
    <cellStyle name="Calculation 2 3 2 7 6 2" xfId="22704"/>
    <cellStyle name="Calculation 2 3 2 7 7" xfId="1792"/>
    <cellStyle name="Calculation 2 3 2 7 7 2" xfId="22705"/>
    <cellStyle name="Calculation 2 3 2 7 8" xfId="22699"/>
    <cellStyle name="Calculation 2 3 2 8" xfId="1793"/>
    <cellStyle name="Calculation 2 3 2 8 2" xfId="1794"/>
    <cellStyle name="Calculation 2 3 2 8 2 2" xfId="22707"/>
    <cellStyle name="Calculation 2 3 2 8 3" xfId="1795"/>
    <cellStyle name="Calculation 2 3 2 8 3 2" xfId="22708"/>
    <cellStyle name="Calculation 2 3 2 8 4" xfId="1796"/>
    <cellStyle name="Calculation 2 3 2 8 4 2" xfId="22709"/>
    <cellStyle name="Calculation 2 3 2 8 5" xfId="1797"/>
    <cellStyle name="Calculation 2 3 2 8 5 2" xfId="22710"/>
    <cellStyle name="Calculation 2 3 2 8 6" xfId="1798"/>
    <cellStyle name="Calculation 2 3 2 8 6 2" xfId="22711"/>
    <cellStyle name="Calculation 2 3 2 8 7" xfId="1799"/>
    <cellStyle name="Calculation 2 3 2 8 7 2" xfId="22712"/>
    <cellStyle name="Calculation 2 3 2 8 8" xfId="22706"/>
    <cellStyle name="Calculation 2 3 2 9" xfId="1800"/>
    <cellStyle name="Calculation 2 3 2 9 2" xfId="1801"/>
    <cellStyle name="Calculation 2 3 2 9 2 2" xfId="22714"/>
    <cellStyle name="Calculation 2 3 2 9 3" xfId="1802"/>
    <cellStyle name="Calculation 2 3 2 9 3 2" xfId="22715"/>
    <cellStyle name="Calculation 2 3 2 9 4" xfId="1803"/>
    <cellStyle name="Calculation 2 3 2 9 4 2" xfId="22716"/>
    <cellStyle name="Calculation 2 3 2 9 5" xfId="1804"/>
    <cellStyle name="Calculation 2 3 2 9 5 2" xfId="22717"/>
    <cellStyle name="Calculation 2 3 2 9 6" xfId="1805"/>
    <cellStyle name="Calculation 2 3 2 9 6 2" xfId="22718"/>
    <cellStyle name="Calculation 2 3 2 9 7" xfId="1806"/>
    <cellStyle name="Calculation 2 3 2 9 7 2" xfId="22719"/>
    <cellStyle name="Calculation 2 3 2 9 8" xfId="22713"/>
    <cellStyle name="Calculation 2 3 20" xfId="1807"/>
    <cellStyle name="Calculation 2 3 21" xfId="1808"/>
    <cellStyle name="Calculation 2 3 22" xfId="1809"/>
    <cellStyle name="Calculation 2 3 23" xfId="1810"/>
    <cellStyle name="Calculation 2 3 24" xfId="1811"/>
    <cellStyle name="Calculation 2 3 25" xfId="1812"/>
    <cellStyle name="Calculation 2 3 26" xfId="1813"/>
    <cellStyle name="Calculation 2 3 27" xfId="1814"/>
    <cellStyle name="Calculation 2 3 28" xfId="1815"/>
    <cellStyle name="Calculation 2 3 29" xfId="1816"/>
    <cellStyle name="Calculation 2 3 3" xfId="1817"/>
    <cellStyle name="Calculation 2 3 3 10" xfId="1818"/>
    <cellStyle name="Calculation 2 3 3 10 2" xfId="1819"/>
    <cellStyle name="Calculation 2 3 3 10 2 2" xfId="22722"/>
    <cellStyle name="Calculation 2 3 3 10 3" xfId="1820"/>
    <cellStyle name="Calculation 2 3 3 10 3 2" xfId="22723"/>
    <cellStyle name="Calculation 2 3 3 10 4" xfId="1821"/>
    <cellStyle name="Calculation 2 3 3 10 4 2" xfId="22724"/>
    <cellStyle name="Calculation 2 3 3 10 5" xfId="1822"/>
    <cellStyle name="Calculation 2 3 3 10 5 2" xfId="22725"/>
    <cellStyle name="Calculation 2 3 3 10 6" xfId="1823"/>
    <cellStyle name="Calculation 2 3 3 10 6 2" xfId="22726"/>
    <cellStyle name="Calculation 2 3 3 10 7" xfId="1824"/>
    <cellStyle name="Calculation 2 3 3 10 7 2" xfId="22727"/>
    <cellStyle name="Calculation 2 3 3 10 8" xfId="22721"/>
    <cellStyle name="Calculation 2 3 3 11" xfId="1825"/>
    <cellStyle name="Calculation 2 3 3 11 2" xfId="22728"/>
    <cellStyle name="Calculation 2 3 3 12" xfId="1826"/>
    <cellStyle name="Calculation 2 3 3 12 2" xfId="22729"/>
    <cellStyle name="Calculation 2 3 3 13" xfId="1827"/>
    <cellStyle name="Calculation 2 3 3 13 2" xfId="22730"/>
    <cellStyle name="Calculation 2 3 3 14" xfId="1828"/>
    <cellStyle name="Calculation 2 3 3 14 2" xfId="22731"/>
    <cellStyle name="Calculation 2 3 3 15" xfId="1829"/>
    <cellStyle name="Calculation 2 3 3 16" xfId="1830"/>
    <cellStyle name="Calculation 2 3 3 17" xfId="22720"/>
    <cellStyle name="Calculation 2 3 3 2" xfId="1831"/>
    <cellStyle name="Calculation 2 3 3 2 2" xfId="1832"/>
    <cellStyle name="Calculation 2 3 3 2 2 2" xfId="22733"/>
    <cellStyle name="Calculation 2 3 3 2 3" xfId="1833"/>
    <cellStyle name="Calculation 2 3 3 2 3 2" xfId="22734"/>
    <cellStyle name="Calculation 2 3 3 2 4" xfId="1834"/>
    <cellStyle name="Calculation 2 3 3 2 4 2" xfId="22735"/>
    <cellStyle name="Calculation 2 3 3 2 5" xfId="1835"/>
    <cellStyle name="Calculation 2 3 3 2 5 2" xfId="22736"/>
    <cellStyle name="Calculation 2 3 3 2 6" xfId="1836"/>
    <cellStyle name="Calculation 2 3 3 2 6 2" xfId="22737"/>
    <cellStyle name="Calculation 2 3 3 2 7" xfId="1837"/>
    <cellStyle name="Calculation 2 3 3 2 7 2" xfId="22738"/>
    <cellStyle name="Calculation 2 3 3 2 8" xfId="22732"/>
    <cellStyle name="Calculation 2 3 3 3" xfId="1838"/>
    <cellStyle name="Calculation 2 3 3 3 2" xfId="1839"/>
    <cellStyle name="Calculation 2 3 3 3 2 2" xfId="22740"/>
    <cellStyle name="Calculation 2 3 3 3 3" xfId="1840"/>
    <cellStyle name="Calculation 2 3 3 3 3 2" xfId="22741"/>
    <cellStyle name="Calculation 2 3 3 3 4" xfId="1841"/>
    <cellStyle name="Calculation 2 3 3 3 4 2" xfId="22742"/>
    <cellStyle name="Calculation 2 3 3 3 5" xfId="1842"/>
    <cellStyle name="Calculation 2 3 3 3 5 2" xfId="22743"/>
    <cellStyle name="Calculation 2 3 3 3 6" xfId="1843"/>
    <cellStyle name="Calculation 2 3 3 3 6 2" xfId="22744"/>
    <cellStyle name="Calculation 2 3 3 3 7" xfId="1844"/>
    <cellStyle name="Calculation 2 3 3 3 7 2" xfId="22745"/>
    <cellStyle name="Calculation 2 3 3 3 8" xfId="22739"/>
    <cellStyle name="Calculation 2 3 3 4" xfId="1845"/>
    <cellStyle name="Calculation 2 3 3 4 2" xfId="1846"/>
    <cellStyle name="Calculation 2 3 3 4 2 2" xfId="22747"/>
    <cellStyle name="Calculation 2 3 3 4 3" xfId="1847"/>
    <cellStyle name="Calculation 2 3 3 4 3 2" xfId="22748"/>
    <cellStyle name="Calculation 2 3 3 4 4" xfId="1848"/>
    <cellStyle name="Calculation 2 3 3 4 4 2" xfId="22749"/>
    <cellStyle name="Calculation 2 3 3 4 5" xfId="1849"/>
    <cellStyle name="Calculation 2 3 3 4 5 2" xfId="22750"/>
    <cellStyle name="Calculation 2 3 3 4 6" xfId="1850"/>
    <cellStyle name="Calculation 2 3 3 4 6 2" xfId="22751"/>
    <cellStyle name="Calculation 2 3 3 4 7" xfId="1851"/>
    <cellStyle name="Calculation 2 3 3 4 7 2" xfId="22752"/>
    <cellStyle name="Calculation 2 3 3 4 8" xfId="22746"/>
    <cellStyle name="Calculation 2 3 3 5" xfId="1852"/>
    <cellStyle name="Calculation 2 3 3 5 2" xfId="1853"/>
    <cellStyle name="Calculation 2 3 3 5 2 2" xfId="22754"/>
    <cellStyle name="Calculation 2 3 3 5 3" xfId="1854"/>
    <cellStyle name="Calculation 2 3 3 5 3 2" xfId="22755"/>
    <cellStyle name="Calculation 2 3 3 5 4" xfId="1855"/>
    <cellStyle name="Calculation 2 3 3 5 4 2" xfId="22756"/>
    <cellStyle name="Calculation 2 3 3 5 5" xfId="1856"/>
    <cellStyle name="Calculation 2 3 3 5 5 2" xfId="22757"/>
    <cellStyle name="Calculation 2 3 3 5 6" xfId="1857"/>
    <cellStyle name="Calculation 2 3 3 5 6 2" xfId="22758"/>
    <cellStyle name="Calculation 2 3 3 5 7" xfId="1858"/>
    <cellStyle name="Calculation 2 3 3 5 7 2" xfId="22759"/>
    <cellStyle name="Calculation 2 3 3 5 8" xfId="22753"/>
    <cellStyle name="Calculation 2 3 3 6" xfId="1859"/>
    <cellStyle name="Calculation 2 3 3 6 2" xfId="1860"/>
    <cellStyle name="Calculation 2 3 3 6 2 2" xfId="22761"/>
    <cellStyle name="Calculation 2 3 3 6 3" xfId="1861"/>
    <cellStyle name="Calculation 2 3 3 6 3 2" xfId="22762"/>
    <cellStyle name="Calculation 2 3 3 6 4" xfId="1862"/>
    <cellStyle name="Calculation 2 3 3 6 4 2" xfId="22763"/>
    <cellStyle name="Calculation 2 3 3 6 5" xfId="1863"/>
    <cellStyle name="Calculation 2 3 3 6 5 2" xfId="22764"/>
    <cellStyle name="Calculation 2 3 3 6 6" xfId="1864"/>
    <cellStyle name="Calculation 2 3 3 6 6 2" xfId="22765"/>
    <cellStyle name="Calculation 2 3 3 6 7" xfId="1865"/>
    <cellStyle name="Calculation 2 3 3 6 7 2" xfId="22766"/>
    <cellStyle name="Calculation 2 3 3 6 8" xfId="22760"/>
    <cellStyle name="Calculation 2 3 3 7" xfId="1866"/>
    <cellStyle name="Calculation 2 3 3 7 2" xfId="1867"/>
    <cellStyle name="Calculation 2 3 3 7 2 2" xfId="22768"/>
    <cellStyle name="Calculation 2 3 3 7 3" xfId="1868"/>
    <cellStyle name="Calculation 2 3 3 7 3 2" xfId="22769"/>
    <cellStyle name="Calculation 2 3 3 7 4" xfId="1869"/>
    <cellStyle name="Calculation 2 3 3 7 4 2" xfId="22770"/>
    <cellStyle name="Calculation 2 3 3 7 5" xfId="1870"/>
    <cellStyle name="Calculation 2 3 3 7 5 2" xfId="22771"/>
    <cellStyle name="Calculation 2 3 3 7 6" xfId="1871"/>
    <cellStyle name="Calculation 2 3 3 7 6 2" xfId="22772"/>
    <cellStyle name="Calculation 2 3 3 7 7" xfId="1872"/>
    <cellStyle name="Calculation 2 3 3 7 7 2" xfId="22773"/>
    <cellStyle name="Calculation 2 3 3 7 8" xfId="22767"/>
    <cellStyle name="Calculation 2 3 3 8" xfId="1873"/>
    <cellStyle name="Calculation 2 3 3 8 2" xfId="1874"/>
    <cellStyle name="Calculation 2 3 3 8 2 2" xfId="22775"/>
    <cellStyle name="Calculation 2 3 3 8 3" xfId="1875"/>
    <cellStyle name="Calculation 2 3 3 8 3 2" xfId="22776"/>
    <cellStyle name="Calculation 2 3 3 8 4" xfId="1876"/>
    <cellStyle name="Calculation 2 3 3 8 4 2" xfId="22777"/>
    <cellStyle name="Calculation 2 3 3 8 5" xfId="1877"/>
    <cellStyle name="Calculation 2 3 3 8 5 2" xfId="22778"/>
    <cellStyle name="Calculation 2 3 3 8 6" xfId="1878"/>
    <cellStyle name="Calculation 2 3 3 8 6 2" xfId="22779"/>
    <cellStyle name="Calculation 2 3 3 8 7" xfId="1879"/>
    <cellStyle name="Calculation 2 3 3 8 7 2" xfId="22780"/>
    <cellStyle name="Calculation 2 3 3 8 8" xfId="22774"/>
    <cellStyle name="Calculation 2 3 3 9" xfId="1880"/>
    <cellStyle name="Calculation 2 3 3 9 2" xfId="1881"/>
    <cellStyle name="Calculation 2 3 3 9 2 2" xfId="22782"/>
    <cellStyle name="Calculation 2 3 3 9 3" xfId="1882"/>
    <cellStyle name="Calculation 2 3 3 9 3 2" xfId="22783"/>
    <cellStyle name="Calculation 2 3 3 9 4" xfId="1883"/>
    <cellStyle name="Calculation 2 3 3 9 4 2" xfId="22784"/>
    <cellStyle name="Calculation 2 3 3 9 5" xfId="1884"/>
    <cellStyle name="Calculation 2 3 3 9 5 2" xfId="22785"/>
    <cellStyle name="Calculation 2 3 3 9 6" xfId="1885"/>
    <cellStyle name="Calculation 2 3 3 9 6 2" xfId="22786"/>
    <cellStyle name="Calculation 2 3 3 9 7" xfId="1886"/>
    <cellStyle name="Calculation 2 3 3 9 7 2" xfId="22787"/>
    <cellStyle name="Calculation 2 3 3 9 8" xfId="22781"/>
    <cellStyle name="Calculation 2 3 30" xfId="1887"/>
    <cellStyle name="Calculation 2 3 31" xfId="21227"/>
    <cellStyle name="Calculation 2 3 4" xfId="1888"/>
    <cellStyle name="Calculation 2 3 4 10" xfId="1889"/>
    <cellStyle name="Calculation 2 3 4 10 2" xfId="1890"/>
    <cellStyle name="Calculation 2 3 4 10 2 2" xfId="22790"/>
    <cellStyle name="Calculation 2 3 4 10 3" xfId="1891"/>
    <cellStyle name="Calculation 2 3 4 10 3 2" xfId="22791"/>
    <cellStyle name="Calculation 2 3 4 10 4" xfId="1892"/>
    <cellStyle name="Calculation 2 3 4 10 4 2" xfId="22792"/>
    <cellStyle name="Calculation 2 3 4 10 5" xfId="1893"/>
    <cellStyle name="Calculation 2 3 4 10 5 2" xfId="22793"/>
    <cellStyle name="Calculation 2 3 4 10 6" xfId="1894"/>
    <cellStyle name="Calculation 2 3 4 10 6 2" xfId="22794"/>
    <cellStyle name="Calculation 2 3 4 10 7" xfId="1895"/>
    <cellStyle name="Calculation 2 3 4 10 7 2" xfId="22795"/>
    <cellStyle name="Calculation 2 3 4 10 8" xfId="22789"/>
    <cellStyle name="Calculation 2 3 4 11" xfId="1896"/>
    <cellStyle name="Calculation 2 3 4 11 2" xfId="22796"/>
    <cellStyle name="Calculation 2 3 4 12" xfId="1897"/>
    <cellStyle name="Calculation 2 3 4 12 2" xfId="22797"/>
    <cellStyle name="Calculation 2 3 4 13" xfId="1898"/>
    <cellStyle name="Calculation 2 3 4 13 2" xfId="22798"/>
    <cellStyle name="Calculation 2 3 4 14" xfId="1899"/>
    <cellStyle name="Calculation 2 3 4 14 2" xfId="22799"/>
    <cellStyle name="Calculation 2 3 4 15" xfId="1900"/>
    <cellStyle name="Calculation 2 3 4 16" xfId="1901"/>
    <cellStyle name="Calculation 2 3 4 17" xfId="22788"/>
    <cellStyle name="Calculation 2 3 4 2" xfId="1902"/>
    <cellStyle name="Calculation 2 3 4 2 2" xfId="1903"/>
    <cellStyle name="Calculation 2 3 4 2 2 2" xfId="22801"/>
    <cellStyle name="Calculation 2 3 4 2 3" xfId="1904"/>
    <cellStyle name="Calculation 2 3 4 2 3 2" xfId="22802"/>
    <cellStyle name="Calculation 2 3 4 2 4" xfId="1905"/>
    <cellStyle name="Calculation 2 3 4 2 4 2" xfId="22803"/>
    <cellStyle name="Calculation 2 3 4 2 5" xfId="1906"/>
    <cellStyle name="Calculation 2 3 4 2 5 2" xfId="22804"/>
    <cellStyle name="Calculation 2 3 4 2 6" xfId="1907"/>
    <cellStyle name="Calculation 2 3 4 2 6 2" xfId="22805"/>
    <cellStyle name="Calculation 2 3 4 2 7" xfId="1908"/>
    <cellStyle name="Calculation 2 3 4 2 7 2" xfId="22806"/>
    <cellStyle name="Calculation 2 3 4 2 8" xfId="22800"/>
    <cellStyle name="Calculation 2 3 4 3" xfId="1909"/>
    <cellStyle name="Calculation 2 3 4 3 2" xfId="1910"/>
    <cellStyle name="Calculation 2 3 4 3 2 2" xfId="22808"/>
    <cellStyle name="Calculation 2 3 4 3 3" xfId="1911"/>
    <cellStyle name="Calculation 2 3 4 3 3 2" xfId="22809"/>
    <cellStyle name="Calculation 2 3 4 3 4" xfId="1912"/>
    <cellStyle name="Calculation 2 3 4 3 4 2" xfId="22810"/>
    <cellStyle name="Calculation 2 3 4 3 5" xfId="1913"/>
    <cellStyle name="Calculation 2 3 4 3 5 2" xfId="22811"/>
    <cellStyle name="Calculation 2 3 4 3 6" xfId="1914"/>
    <cellStyle name="Calculation 2 3 4 3 6 2" xfId="22812"/>
    <cellStyle name="Calculation 2 3 4 3 7" xfId="1915"/>
    <cellStyle name="Calculation 2 3 4 3 7 2" xfId="22813"/>
    <cellStyle name="Calculation 2 3 4 3 8" xfId="22807"/>
    <cellStyle name="Calculation 2 3 4 4" xfId="1916"/>
    <cellStyle name="Calculation 2 3 4 4 2" xfId="1917"/>
    <cellStyle name="Calculation 2 3 4 4 2 2" xfId="22815"/>
    <cellStyle name="Calculation 2 3 4 4 3" xfId="1918"/>
    <cellStyle name="Calculation 2 3 4 4 3 2" xfId="22816"/>
    <cellStyle name="Calculation 2 3 4 4 4" xfId="1919"/>
    <cellStyle name="Calculation 2 3 4 4 4 2" xfId="22817"/>
    <cellStyle name="Calculation 2 3 4 4 5" xfId="1920"/>
    <cellStyle name="Calculation 2 3 4 4 5 2" xfId="22818"/>
    <cellStyle name="Calculation 2 3 4 4 6" xfId="1921"/>
    <cellStyle name="Calculation 2 3 4 4 6 2" xfId="22819"/>
    <cellStyle name="Calculation 2 3 4 4 7" xfId="1922"/>
    <cellStyle name="Calculation 2 3 4 4 7 2" xfId="22820"/>
    <cellStyle name="Calculation 2 3 4 4 8" xfId="22814"/>
    <cellStyle name="Calculation 2 3 4 5" xfId="1923"/>
    <cellStyle name="Calculation 2 3 4 5 2" xfId="1924"/>
    <cellStyle name="Calculation 2 3 4 5 2 2" xfId="22822"/>
    <cellStyle name="Calculation 2 3 4 5 3" xfId="1925"/>
    <cellStyle name="Calculation 2 3 4 5 3 2" xfId="22823"/>
    <cellStyle name="Calculation 2 3 4 5 4" xfId="1926"/>
    <cellStyle name="Calculation 2 3 4 5 4 2" xfId="22824"/>
    <cellStyle name="Calculation 2 3 4 5 5" xfId="1927"/>
    <cellStyle name="Calculation 2 3 4 5 5 2" xfId="22825"/>
    <cellStyle name="Calculation 2 3 4 5 6" xfId="1928"/>
    <cellStyle name="Calculation 2 3 4 5 6 2" xfId="22826"/>
    <cellStyle name="Calculation 2 3 4 5 7" xfId="1929"/>
    <cellStyle name="Calculation 2 3 4 5 7 2" xfId="22827"/>
    <cellStyle name="Calculation 2 3 4 5 8" xfId="22821"/>
    <cellStyle name="Calculation 2 3 4 6" xfId="1930"/>
    <cellStyle name="Calculation 2 3 4 6 2" xfId="1931"/>
    <cellStyle name="Calculation 2 3 4 6 2 2" xfId="22829"/>
    <cellStyle name="Calculation 2 3 4 6 3" xfId="1932"/>
    <cellStyle name="Calculation 2 3 4 6 3 2" xfId="22830"/>
    <cellStyle name="Calculation 2 3 4 6 4" xfId="1933"/>
    <cellStyle name="Calculation 2 3 4 6 4 2" xfId="22831"/>
    <cellStyle name="Calculation 2 3 4 6 5" xfId="1934"/>
    <cellStyle name="Calculation 2 3 4 6 5 2" xfId="22832"/>
    <cellStyle name="Calculation 2 3 4 6 6" xfId="1935"/>
    <cellStyle name="Calculation 2 3 4 6 6 2" xfId="22833"/>
    <cellStyle name="Calculation 2 3 4 6 7" xfId="1936"/>
    <cellStyle name="Calculation 2 3 4 6 7 2" xfId="22834"/>
    <cellStyle name="Calculation 2 3 4 6 8" xfId="22828"/>
    <cellStyle name="Calculation 2 3 4 7" xfId="1937"/>
    <cellStyle name="Calculation 2 3 4 7 2" xfId="1938"/>
    <cellStyle name="Calculation 2 3 4 7 2 2" xfId="22836"/>
    <cellStyle name="Calculation 2 3 4 7 3" xfId="1939"/>
    <cellStyle name="Calculation 2 3 4 7 3 2" xfId="22837"/>
    <cellStyle name="Calculation 2 3 4 7 4" xfId="1940"/>
    <cellStyle name="Calculation 2 3 4 7 4 2" xfId="22838"/>
    <cellStyle name="Calculation 2 3 4 7 5" xfId="1941"/>
    <cellStyle name="Calculation 2 3 4 7 5 2" xfId="22839"/>
    <cellStyle name="Calculation 2 3 4 7 6" xfId="1942"/>
    <cellStyle name="Calculation 2 3 4 7 6 2" xfId="22840"/>
    <cellStyle name="Calculation 2 3 4 7 7" xfId="1943"/>
    <cellStyle name="Calculation 2 3 4 7 7 2" xfId="22841"/>
    <cellStyle name="Calculation 2 3 4 7 8" xfId="22835"/>
    <cellStyle name="Calculation 2 3 4 8" xfId="1944"/>
    <cellStyle name="Calculation 2 3 4 8 2" xfId="1945"/>
    <cellStyle name="Calculation 2 3 4 8 2 2" xfId="22843"/>
    <cellStyle name="Calculation 2 3 4 8 3" xfId="1946"/>
    <cellStyle name="Calculation 2 3 4 8 3 2" xfId="22844"/>
    <cellStyle name="Calculation 2 3 4 8 4" xfId="1947"/>
    <cellStyle name="Calculation 2 3 4 8 4 2" xfId="22845"/>
    <cellStyle name="Calculation 2 3 4 8 5" xfId="1948"/>
    <cellStyle name="Calculation 2 3 4 8 5 2" xfId="22846"/>
    <cellStyle name="Calculation 2 3 4 8 6" xfId="1949"/>
    <cellStyle name="Calculation 2 3 4 8 6 2" xfId="22847"/>
    <cellStyle name="Calculation 2 3 4 8 7" xfId="1950"/>
    <cellStyle name="Calculation 2 3 4 8 7 2" xfId="22848"/>
    <cellStyle name="Calculation 2 3 4 8 8" xfId="22842"/>
    <cellStyle name="Calculation 2 3 4 9" xfId="1951"/>
    <cellStyle name="Calculation 2 3 4 9 2" xfId="1952"/>
    <cellStyle name="Calculation 2 3 4 9 2 2" xfId="22850"/>
    <cellStyle name="Calculation 2 3 4 9 3" xfId="1953"/>
    <cellStyle name="Calculation 2 3 4 9 3 2" xfId="22851"/>
    <cellStyle name="Calculation 2 3 4 9 4" xfId="1954"/>
    <cellStyle name="Calculation 2 3 4 9 4 2" xfId="22852"/>
    <cellStyle name="Calculation 2 3 4 9 5" xfId="1955"/>
    <cellStyle name="Calculation 2 3 4 9 5 2" xfId="22853"/>
    <cellStyle name="Calculation 2 3 4 9 6" xfId="1956"/>
    <cellStyle name="Calculation 2 3 4 9 6 2" xfId="22854"/>
    <cellStyle name="Calculation 2 3 4 9 7" xfId="1957"/>
    <cellStyle name="Calculation 2 3 4 9 7 2" xfId="22855"/>
    <cellStyle name="Calculation 2 3 4 9 8" xfId="22849"/>
    <cellStyle name="Calculation 2 3 5" xfId="1958"/>
    <cellStyle name="Calculation 2 3 5 10" xfId="1959"/>
    <cellStyle name="Calculation 2 3 5 10 2" xfId="1960"/>
    <cellStyle name="Calculation 2 3 5 10 2 2" xfId="22858"/>
    <cellStyle name="Calculation 2 3 5 10 3" xfId="1961"/>
    <cellStyle name="Calculation 2 3 5 10 3 2" xfId="22859"/>
    <cellStyle name="Calculation 2 3 5 10 4" xfId="1962"/>
    <cellStyle name="Calculation 2 3 5 10 4 2" xfId="22860"/>
    <cellStyle name="Calculation 2 3 5 10 5" xfId="1963"/>
    <cellStyle name="Calculation 2 3 5 10 5 2" xfId="22861"/>
    <cellStyle name="Calculation 2 3 5 10 6" xfId="1964"/>
    <cellStyle name="Calculation 2 3 5 10 6 2" xfId="22862"/>
    <cellStyle name="Calculation 2 3 5 10 7" xfId="1965"/>
    <cellStyle name="Calculation 2 3 5 10 7 2" xfId="22863"/>
    <cellStyle name="Calculation 2 3 5 10 8" xfId="22857"/>
    <cellStyle name="Calculation 2 3 5 11" xfId="1966"/>
    <cellStyle name="Calculation 2 3 5 11 2" xfId="22864"/>
    <cellStyle name="Calculation 2 3 5 12" xfId="1967"/>
    <cellStyle name="Calculation 2 3 5 12 2" xfId="22865"/>
    <cellStyle name="Calculation 2 3 5 13" xfId="1968"/>
    <cellStyle name="Calculation 2 3 5 13 2" xfId="22866"/>
    <cellStyle name="Calculation 2 3 5 14" xfId="1969"/>
    <cellStyle name="Calculation 2 3 5 14 2" xfId="22867"/>
    <cellStyle name="Calculation 2 3 5 15" xfId="1970"/>
    <cellStyle name="Calculation 2 3 5 16" xfId="1971"/>
    <cellStyle name="Calculation 2 3 5 17" xfId="22856"/>
    <cellStyle name="Calculation 2 3 5 2" xfId="1972"/>
    <cellStyle name="Calculation 2 3 5 2 2" xfId="1973"/>
    <cellStyle name="Calculation 2 3 5 2 2 2" xfId="22869"/>
    <cellStyle name="Calculation 2 3 5 2 3" xfId="1974"/>
    <cellStyle name="Calculation 2 3 5 2 3 2" xfId="22870"/>
    <cellStyle name="Calculation 2 3 5 2 4" xfId="1975"/>
    <cellStyle name="Calculation 2 3 5 2 4 2" xfId="22871"/>
    <cellStyle name="Calculation 2 3 5 2 5" xfId="1976"/>
    <cellStyle name="Calculation 2 3 5 2 5 2" xfId="22872"/>
    <cellStyle name="Calculation 2 3 5 2 6" xfId="1977"/>
    <cellStyle name="Calculation 2 3 5 2 6 2" xfId="22873"/>
    <cellStyle name="Calculation 2 3 5 2 7" xfId="1978"/>
    <cellStyle name="Calculation 2 3 5 2 7 2" xfId="22874"/>
    <cellStyle name="Calculation 2 3 5 2 8" xfId="22868"/>
    <cellStyle name="Calculation 2 3 5 3" xfId="1979"/>
    <cellStyle name="Calculation 2 3 5 3 2" xfId="1980"/>
    <cellStyle name="Calculation 2 3 5 3 2 2" xfId="22876"/>
    <cellStyle name="Calculation 2 3 5 3 3" xfId="1981"/>
    <cellStyle name="Calculation 2 3 5 3 3 2" xfId="22877"/>
    <cellStyle name="Calculation 2 3 5 3 4" xfId="1982"/>
    <cellStyle name="Calculation 2 3 5 3 4 2" xfId="22878"/>
    <cellStyle name="Calculation 2 3 5 3 5" xfId="1983"/>
    <cellStyle name="Calculation 2 3 5 3 5 2" xfId="22879"/>
    <cellStyle name="Calculation 2 3 5 3 6" xfId="1984"/>
    <cellStyle name="Calculation 2 3 5 3 6 2" xfId="22880"/>
    <cellStyle name="Calculation 2 3 5 3 7" xfId="1985"/>
    <cellStyle name="Calculation 2 3 5 3 7 2" xfId="22881"/>
    <cellStyle name="Calculation 2 3 5 3 8" xfId="22875"/>
    <cellStyle name="Calculation 2 3 5 4" xfId="1986"/>
    <cellStyle name="Calculation 2 3 5 4 2" xfId="1987"/>
    <cellStyle name="Calculation 2 3 5 4 2 2" xfId="22883"/>
    <cellStyle name="Calculation 2 3 5 4 3" xfId="1988"/>
    <cellStyle name="Calculation 2 3 5 4 3 2" xfId="22884"/>
    <cellStyle name="Calculation 2 3 5 4 4" xfId="1989"/>
    <cellStyle name="Calculation 2 3 5 4 4 2" xfId="22885"/>
    <cellStyle name="Calculation 2 3 5 4 5" xfId="1990"/>
    <cellStyle name="Calculation 2 3 5 4 5 2" xfId="22886"/>
    <cellStyle name="Calculation 2 3 5 4 6" xfId="1991"/>
    <cellStyle name="Calculation 2 3 5 4 6 2" xfId="22887"/>
    <cellStyle name="Calculation 2 3 5 4 7" xfId="1992"/>
    <cellStyle name="Calculation 2 3 5 4 7 2" xfId="22888"/>
    <cellStyle name="Calculation 2 3 5 4 8" xfId="22882"/>
    <cellStyle name="Calculation 2 3 5 5" xfId="1993"/>
    <cellStyle name="Calculation 2 3 5 5 2" xfId="1994"/>
    <cellStyle name="Calculation 2 3 5 5 2 2" xfId="22890"/>
    <cellStyle name="Calculation 2 3 5 5 3" xfId="1995"/>
    <cellStyle name="Calculation 2 3 5 5 3 2" xfId="22891"/>
    <cellStyle name="Calculation 2 3 5 5 4" xfId="1996"/>
    <cellStyle name="Calculation 2 3 5 5 4 2" xfId="22892"/>
    <cellStyle name="Calculation 2 3 5 5 5" xfId="1997"/>
    <cellStyle name="Calculation 2 3 5 5 5 2" xfId="22893"/>
    <cellStyle name="Calculation 2 3 5 5 6" xfId="1998"/>
    <cellStyle name="Calculation 2 3 5 5 6 2" xfId="22894"/>
    <cellStyle name="Calculation 2 3 5 5 7" xfId="1999"/>
    <cellStyle name="Calculation 2 3 5 5 7 2" xfId="22895"/>
    <cellStyle name="Calculation 2 3 5 5 8" xfId="22889"/>
    <cellStyle name="Calculation 2 3 5 6" xfId="2000"/>
    <cellStyle name="Calculation 2 3 5 6 2" xfId="2001"/>
    <cellStyle name="Calculation 2 3 5 6 2 2" xfId="22897"/>
    <cellStyle name="Calculation 2 3 5 6 3" xfId="2002"/>
    <cellStyle name="Calculation 2 3 5 6 3 2" xfId="22898"/>
    <cellStyle name="Calculation 2 3 5 6 4" xfId="2003"/>
    <cellStyle name="Calculation 2 3 5 6 4 2" xfId="22899"/>
    <cellStyle name="Calculation 2 3 5 6 5" xfId="2004"/>
    <cellStyle name="Calculation 2 3 5 6 5 2" xfId="22900"/>
    <cellStyle name="Calculation 2 3 5 6 6" xfId="2005"/>
    <cellStyle name="Calculation 2 3 5 6 6 2" xfId="22901"/>
    <cellStyle name="Calculation 2 3 5 6 7" xfId="2006"/>
    <cellStyle name="Calculation 2 3 5 6 7 2" xfId="22902"/>
    <cellStyle name="Calculation 2 3 5 6 8" xfId="22896"/>
    <cellStyle name="Calculation 2 3 5 7" xfId="2007"/>
    <cellStyle name="Calculation 2 3 5 7 2" xfId="2008"/>
    <cellStyle name="Calculation 2 3 5 7 2 2" xfId="22904"/>
    <cellStyle name="Calculation 2 3 5 7 3" xfId="2009"/>
    <cellStyle name="Calculation 2 3 5 7 3 2" xfId="22905"/>
    <cellStyle name="Calculation 2 3 5 7 4" xfId="2010"/>
    <cellStyle name="Calculation 2 3 5 7 4 2" xfId="22906"/>
    <cellStyle name="Calculation 2 3 5 7 5" xfId="2011"/>
    <cellStyle name="Calculation 2 3 5 7 5 2" xfId="22907"/>
    <cellStyle name="Calculation 2 3 5 7 6" xfId="2012"/>
    <cellStyle name="Calculation 2 3 5 7 6 2" xfId="22908"/>
    <cellStyle name="Calculation 2 3 5 7 7" xfId="2013"/>
    <cellStyle name="Calculation 2 3 5 7 7 2" xfId="22909"/>
    <cellStyle name="Calculation 2 3 5 7 8" xfId="22903"/>
    <cellStyle name="Calculation 2 3 5 8" xfId="2014"/>
    <cellStyle name="Calculation 2 3 5 8 2" xfId="2015"/>
    <cellStyle name="Calculation 2 3 5 8 2 2" xfId="22911"/>
    <cellStyle name="Calculation 2 3 5 8 3" xfId="2016"/>
    <cellStyle name="Calculation 2 3 5 8 3 2" xfId="22912"/>
    <cellStyle name="Calculation 2 3 5 8 4" xfId="2017"/>
    <cellStyle name="Calculation 2 3 5 8 4 2" xfId="22913"/>
    <cellStyle name="Calculation 2 3 5 8 5" xfId="2018"/>
    <cellStyle name="Calculation 2 3 5 8 5 2" xfId="22914"/>
    <cellStyle name="Calculation 2 3 5 8 6" xfId="2019"/>
    <cellStyle name="Calculation 2 3 5 8 6 2" xfId="22915"/>
    <cellStyle name="Calculation 2 3 5 8 7" xfId="2020"/>
    <cellStyle name="Calculation 2 3 5 8 7 2" xfId="22916"/>
    <cellStyle name="Calculation 2 3 5 8 8" xfId="22910"/>
    <cellStyle name="Calculation 2 3 5 9" xfId="2021"/>
    <cellStyle name="Calculation 2 3 5 9 2" xfId="2022"/>
    <cellStyle name="Calculation 2 3 5 9 2 2" xfId="22918"/>
    <cellStyle name="Calculation 2 3 5 9 3" xfId="2023"/>
    <cellStyle name="Calculation 2 3 5 9 3 2" xfId="22919"/>
    <cellStyle name="Calculation 2 3 5 9 4" xfId="2024"/>
    <cellStyle name="Calculation 2 3 5 9 4 2" xfId="22920"/>
    <cellStyle name="Calculation 2 3 5 9 5" xfId="2025"/>
    <cellStyle name="Calculation 2 3 5 9 5 2" xfId="22921"/>
    <cellStyle name="Calculation 2 3 5 9 6" xfId="2026"/>
    <cellStyle name="Calculation 2 3 5 9 6 2" xfId="22922"/>
    <cellStyle name="Calculation 2 3 5 9 7" xfId="2027"/>
    <cellStyle name="Calculation 2 3 5 9 7 2" xfId="22923"/>
    <cellStyle name="Calculation 2 3 5 9 8" xfId="22917"/>
    <cellStyle name="Calculation 2 3 6" xfId="2028"/>
    <cellStyle name="Calculation 2 3 6 10" xfId="2029"/>
    <cellStyle name="Calculation 2 3 6 11" xfId="22924"/>
    <cellStyle name="Calculation 2 3 6 2" xfId="2030"/>
    <cellStyle name="Calculation 2 3 6 2 2" xfId="22925"/>
    <cellStyle name="Calculation 2 3 6 3" xfId="2031"/>
    <cellStyle name="Calculation 2 3 6 3 2" xfId="22926"/>
    <cellStyle name="Calculation 2 3 6 4" xfId="2032"/>
    <cellStyle name="Calculation 2 3 6 4 2" xfId="22927"/>
    <cellStyle name="Calculation 2 3 6 5" xfId="2033"/>
    <cellStyle name="Calculation 2 3 6 5 2" xfId="22928"/>
    <cellStyle name="Calculation 2 3 6 6" xfId="2034"/>
    <cellStyle name="Calculation 2 3 6 6 2" xfId="22929"/>
    <cellStyle name="Calculation 2 3 6 7" xfId="2035"/>
    <cellStyle name="Calculation 2 3 6 7 2" xfId="22930"/>
    <cellStyle name="Calculation 2 3 6 8" xfId="2036"/>
    <cellStyle name="Calculation 2 3 6 9" xfId="2037"/>
    <cellStyle name="Calculation 2 3 7" xfId="2038"/>
    <cellStyle name="Calculation 2 3 7 10" xfId="2039"/>
    <cellStyle name="Calculation 2 3 7 11" xfId="22931"/>
    <cellStyle name="Calculation 2 3 7 2" xfId="2040"/>
    <cellStyle name="Calculation 2 3 7 2 2" xfId="22932"/>
    <cellStyle name="Calculation 2 3 7 3" xfId="2041"/>
    <cellStyle name="Calculation 2 3 7 3 2" xfId="22933"/>
    <cellStyle name="Calculation 2 3 7 4" xfId="2042"/>
    <cellStyle name="Calculation 2 3 7 4 2" xfId="22934"/>
    <cellStyle name="Calculation 2 3 7 5" xfId="2043"/>
    <cellStyle name="Calculation 2 3 7 5 2" xfId="22935"/>
    <cellStyle name="Calculation 2 3 7 6" xfId="2044"/>
    <cellStyle name="Calculation 2 3 7 6 2" xfId="22936"/>
    <cellStyle name="Calculation 2 3 7 7" xfId="2045"/>
    <cellStyle name="Calculation 2 3 7 7 2" xfId="22937"/>
    <cellStyle name="Calculation 2 3 7 8" xfId="2046"/>
    <cellStyle name="Calculation 2 3 7 9" xfId="2047"/>
    <cellStyle name="Calculation 2 3 8" xfId="2048"/>
    <cellStyle name="Calculation 2 3 8 10" xfId="2049"/>
    <cellStyle name="Calculation 2 3 8 11" xfId="22938"/>
    <cellStyle name="Calculation 2 3 8 2" xfId="2050"/>
    <cellStyle name="Calculation 2 3 8 2 2" xfId="22939"/>
    <cellStyle name="Calculation 2 3 8 3" xfId="2051"/>
    <cellStyle name="Calculation 2 3 8 3 2" xfId="22940"/>
    <cellStyle name="Calculation 2 3 8 4" xfId="2052"/>
    <cellStyle name="Calculation 2 3 8 4 2" xfId="22941"/>
    <cellStyle name="Calculation 2 3 8 5" xfId="2053"/>
    <cellStyle name="Calculation 2 3 8 5 2" xfId="22942"/>
    <cellStyle name="Calculation 2 3 8 6" xfId="2054"/>
    <cellStyle name="Calculation 2 3 8 6 2" xfId="22943"/>
    <cellStyle name="Calculation 2 3 8 7" xfId="2055"/>
    <cellStyle name="Calculation 2 3 8 7 2" xfId="22944"/>
    <cellStyle name="Calculation 2 3 8 8" xfId="2056"/>
    <cellStyle name="Calculation 2 3 8 9" xfId="2057"/>
    <cellStyle name="Calculation 2 3 9" xfId="2058"/>
    <cellStyle name="Calculation 2 3 9 10" xfId="2059"/>
    <cellStyle name="Calculation 2 3 9 11" xfId="22945"/>
    <cellStyle name="Calculation 2 3 9 2" xfId="2060"/>
    <cellStyle name="Calculation 2 3 9 2 2" xfId="22946"/>
    <cellStyle name="Calculation 2 3 9 3" xfId="2061"/>
    <cellStyle name="Calculation 2 3 9 3 2" xfId="22947"/>
    <cellStyle name="Calculation 2 3 9 4" xfId="2062"/>
    <cellStyle name="Calculation 2 3 9 4 2" xfId="22948"/>
    <cellStyle name="Calculation 2 3 9 5" xfId="2063"/>
    <cellStyle name="Calculation 2 3 9 5 2" xfId="22949"/>
    <cellStyle name="Calculation 2 3 9 6" xfId="2064"/>
    <cellStyle name="Calculation 2 3 9 6 2" xfId="22950"/>
    <cellStyle name="Calculation 2 3 9 7" xfId="2065"/>
    <cellStyle name="Calculation 2 3 9 7 2" xfId="22951"/>
    <cellStyle name="Calculation 2 3 9 8" xfId="2066"/>
    <cellStyle name="Calculation 2 3 9 9" xfId="2067"/>
    <cellStyle name="Calculation 2 30" xfId="2068"/>
    <cellStyle name="Calculation 2 31" xfId="21180"/>
    <cellStyle name="Calculation 2 4" xfId="2069"/>
    <cellStyle name="Calculation 2 4 10" xfId="2070"/>
    <cellStyle name="Calculation 2 4 10 2" xfId="2071"/>
    <cellStyle name="Calculation 2 4 10 2 2" xfId="22954"/>
    <cellStyle name="Calculation 2 4 10 3" xfId="2072"/>
    <cellStyle name="Calculation 2 4 10 3 2" xfId="22955"/>
    <cellStyle name="Calculation 2 4 10 4" xfId="2073"/>
    <cellStyle name="Calculation 2 4 10 4 2" xfId="22956"/>
    <cellStyle name="Calculation 2 4 10 5" xfId="2074"/>
    <cellStyle name="Calculation 2 4 10 5 2" xfId="22957"/>
    <cellStyle name="Calculation 2 4 10 6" xfId="2075"/>
    <cellStyle name="Calculation 2 4 10 6 2" xfId="22958"/>
    <cellStyle name="Calculation 2 4 10 7" xfId="2076"/>
    <cellStyle name="Calculation 2 4 10 7 2" xfId="22959"/>
    <cellStyle name="Calculation 2 4 10 8" xfId="22953"/>
    <cellStyle name="Calculation 2 4 11" xfId="2077"/>
    <cellStyle name="Calculation 2 4 11 2" xfId="22960"/>
    <cellStyle name="Calculation 2 4 12" xfId="2078"/>
    <cellStyle name="Calculation 2 4 12 2" xfId="22961"/>
    <cellStyle name="Calculation 2 4 13" xfId="2079"/>
    <cellStyle name="Calculation 2 4 13 2" xfId="22962"/>
    <cellStyle name="Calculation 2 4 14" xfId="2080"/>
    <cellStyle name="Calculation 2 4 14 2" xfId="22963"/>
    <cellStyle name="Calculation 2 4 15" xfId="2081"/>
    <cellStyle name="Calculation 2 4 16" xfId="2082"/>
    <cellStyle name="Calculation 2 4 17" xfId="22952"/>
    <cellStyle name="Calculation 2 4 2" xfId="2083"/>
    <cellStyle name="Calculation 2 4 2 2" xfId="2084"/>
    <cellStyle name="Calculation 2 4 2 2 2" xfId="22965"/>
    <cellStyle name="Calculation 2 4 2 3" xfId="2085"/>
    <cellStyle name="Calculation 2 4 2 3 2" xfId="22966"/>
    <cellStyle name="Calculation 2 4 2 4" xfId="2086"/>
    <cellStyle name="Calculation 2 4 2 4 2" xfId="22967"/>
    <cellStyle name="Calculation 2 4 2 5" xfId="2087"/>
    <cellStyle name="Calculation 2 4 2 5 2" xfId="22968"/>
    <cellStyle name="Calculation 2 4 2 6" xfId="2088"/>
    <cellStyle name="Calculation 2 4 2 6 2" xfId="22969"/>
    <cellStyle name="Calculation 2 4 2 7" xfId="2089"/>
    <cellStyle name="Calculation 2 4 2 7 2" xfId="22970"/>
    <cellStyle name="Calculation 2 4 2 8" xfId="22964"/>
    <cellStyle name="Calculation 2 4 3" xfId="2090"/>
    <cellStyle name="Calculation 2 4 3 2" xfId="2091"/>
    <cellStyle name="Calculation 2 4 3 2 2" xfId="22972"/>
    <cellStyle name="Calculation 2 4 3 3" xfId="2092"/>
    <cellStyle name="Calculation 2 4 3 3 2" xfId="22973"/>
    <cellStyle name="Calculation 2 4 3 4" xfId="2093"/>
    <cellStyle name="Calculation 2 4 3 4 2" xfId="22974"/>
    <cellStyle name="Calculation 2 4 3 5" xfId="2094"/>
    <cellStyle name="Calculation 2 4 3 5 2" xfId="22975"/>
    <cellStyle name="Calculation 2 4 3 6" xfId="2095"/>
    <cellStyle name="Calculation 2 4 3 6 2" xfId="22976"/>
    <cellStyle name="Calculation 2 4 3 7" xfId="2096"/>
    <cellStyle name="Calculation 2 4 3 7 2" xfId="22977"/>
    <cellStyle name="Calculation 2 4 3 8" xfId="22971"/>
    <cellStyle name="Calculation 2 4 4" xfId="2097"/>
    <cellStyle name="Calculation 2 4 4 2" xfId="2098"/>
    <cellStyle name="Calculation 2 4 4 2 2" xfId="22979"/>
    <cellStyle name="Calculation 2 4 4 3" xfId="2099"/>
    <cellStyle name="Calculation 2 4 4 3 2" xfId="22980"/>
    <cellStyle name="Calculation 2 4 4 4" xfId="2100"/>
    <cellStyle name="Calculation 2 4 4 4 2" xfId="22981"/>
    <cellStyle name="Calculation 2 4 4 5" xfId="2101"/>
    <cellStyle name="Calculation 2 4 4 5 2" xfId="22982"/>
    <cellStyle name="Calculation 2 4 4 6" xfId="2102"/>
    <cellStyle name="Calculation 2 4 4 6 2" xfId="22983"/>
    <cellStyle name="Calculation 2 4 4 7" xfId="2103"/>
    <cellStyle name="Calculation 2 4 4 7 2" xfId="22984"/>
    <cellStyle name="Calculation 2 4 4 8" xfId="22978"/>
    <cellStyle name="Calculation 2 4 5" xfId="2104"/>
    <cellStyle name="Calculation 2 4 5 2" xfId="2105"/>
    <cellStyle name="Calculation 2 4 5 2 2" xfId="22986"/>
    <cellStyle name="Calculation 2 4 5 3" xfId="2106"/>
    <cellStyle name="Calculation 2 4 5 3 2" xfId="22987"/>
    <cellStyle name="Calculation 2 4 5 4" xfId="2107"/>
    <cellStyle name="Calculation 2 4 5 4 2" xfId="22988"/>
    <cellStyle name="Calculation 2 4 5 5" xfId="2108"/>
    <cellStyle name="Calculation 2 4 5 5 2" xfId="22989"/>
    <cellStyle name="Calculation 2 4 5 6" xfId="2109"/>
    <cellStyle name="Calculation 2 4 5 6 2" xfId="22990"/>
    <cellStyle name="Calculation 2 4 5 7" xfId="2110"/>
    <cellStyle name="Calculation 2 4 5 7 2" xfId="22991"/>
    <cellStyle name="Calculation 2 4 5 8" xfId="22985"/>
    <cellStyle name="Calculation 2 4 6" xfId="2111"/>
    <cellStyle name="Calculation 2 4 6 2" xfId="2112"/>
    <cellStyle name="Calculation 2 4 6 2 2" xfId="22993"/>
    <cellStyle name="Calculation 2 4 6 3" xfId="2113"/>
    <cellStyle name="Calculation 2 4 6 3 2" xfId="22994"/>
    <cellStyle name="Calculation 2 4 6 4" xfId="2114"/>
    <cellStyle name="Calculation 2 4 6 4 2" xfId="22995"/>
    <cellStyle name="Calculation 2 4 6 5" xfId="2115"/>
    <cellStyle name="Calculation 2 4 6 5 2" xfId="22996"/>
    <cellStyle name="Calculation 2 4 6 6" xfId="2116"/>
    <cellStyle name="Calculation 2 4 6 6 2" xfId="22997"/>
    <cellStyle name="Calculation 2 4 6 7" xfId="2117"/>
    <cellStyle name="Calculation 2 4 6 7 2" xfId="22998"/>
    <cellStyle name="Calculation 2 4 6 8" xfId="22992"/>
    <cellStyle name="Calculation 2 4 7" xfId="2118"/>
    <cellStyle name="Calculation 2 4 7 2" xfId="2119"/>
    <cellStyle name="Calculation 2 4 7 2 2" xfId="23000"/>
    <cellStyle name="Calculation 2 4 7 3" xfId="2120"/>
    <cellStyle name="Calculation 2 4 7 3 2" xfId="23001"/>
    <cellStyle name="Calculation 2 4 7 4" xfId="2121"/>
    <cellStyle name="Calculation 2 4 7 4 2" xfId="23002"/>
    <cellStyle name="Calculation 2 4 7 5" xfId="2122"/>
    <cellStyle name="Calculation 2 4 7 5 2" xfId="23003"/>
    <cellStyle name="Calculation 2 4 7 6" xfId="2123"/>
    <cellStyle name="Calculation 2 4 7 6 2" xfId="23004"/>
    <cellStyle name="Calculation 2 4 7 7" xfId="2124"/>
    <cellStyle name="Calculation 2 4 7 7 2" xfId="23005"/>
    <cellStyle name="Calculation 2 4 7 8" xfId="22999"/>
    <cellStyle name="Calculation 2 4 8" xfId="2125"/>
    <cellStyle name="Calculation 2 4 8 2" xfId="2126"/>
    <cellStyle name="Calculation 2 4 8 2 2" xfId="23007"/>
    <cellStyle name="Calculation 2 4 8 3" xfId="2127"/>
    <cellStyle name="Calculation 2 4 8 3 2" xfId="23008"/>
    <cellStyle name="Calculation 2 4 8 4" xfId="2128"/>
    <cellStyle name="Calculation 2 4 8 4 2" xfId="23009"/>
    <cellStyle name="Calculation 2 4 8 5" xfId="2129"/>
    <cellStyle name="Calculation 2 4 8 5 2" xfId="23010"/>
    <cellStyle name="Calculation 2 4 8 6" xfId="2130"/>
    <cellStyle name="Calculation 2 4 8 6 2" xfId="23011"/>
    <cellStyle name="Calculation 2 4 8 7" xfId="2131"/>
    <cellStyle name="Calculation 2 4 8 7 2" xfId="23012"/>
    <cellStyle name="Calculation 2 4 8 8" xfId="23006"/>
    <cellStyle name="Calculation 2 4 9" xfId="2132"/>
    <cellStyle name="Calculation 2 4 9 2" xfId="2133"/>
    <cellStyle name="Calculation 2 4 9 2 2" xfId="23014"/>
    <cellStyle name="Calculation 2 4 9 3" xfId="2134"/>
    <cellStyle name="Calculation 2 4 9 3 2" xfId="23015"/>
    <cellStyle name="Calculation 2 4 9 4" xfId="2135"/>
    <cellStyle name="Calculation 2 4 9 4 2" xfId="23016"/>
    <cellStyle name="Calculation 2 4 9 5" xfId="2136"/>
    <cellStyle name="Calculation 2 4 9 5 2" xfId="23017"/>
    <cellStyle name="Calculation 2 4 9 6" xfId="2137"/>
    <cellStyle name="Calculation 2 4 9 6 2" xfId="23018"/>
    <cellStyle name="Calculation 2 4 9 7" xfId="2138"/>
    <cellStyle name="Calculation 2 4 9 7 2" xfId="23019"/>
    <cellStyle name="Calculation 2 4 9 8" xfId="23013"/>
    <cellStyle name="Calculation 2 5" xfId="2139"/>
    <cellStyle name="Calculation 2 5 10" xfId="2140"/>
    <cellStyle name="Calculation 2 5 10 2" xfId="2141"/>
    <cellStyle name="Calculation 2 5 10 2 2" xfId="23022"/>
    <cellStyle name="Calculation 2 5 10 3" xfId="2142"/>
    <cellStyle name="Calculation 2 5 10 3 2" xfId="23023"/>
    <cellStyle name="Calculation 2 5 10 4" xfId="2143"/>
    <cellStyle name="Calculation 2 5 10 4 2" xfId="23024"/>
    <cellStyle name="Calculation 2 5 10 5" xfId="2144"/>
    <cellStyle name="Calculation 2 5 10 5 2" xfId="23025"/>
    <cellStyle name="Calculation 2 5 10 6" xfId="2145"/>
    <cellStyle name="Calculation 2 5 10 6 2" xfId="23026"/>
    <cellStyle name="Calculation 2 5 10 7" xfId="2146"/>
    <cellStyle name="Calculation 2 5 10 7 2" xfId="23027"/>
    <cellStyle name="Calculation 2 5 10 8" xfId="23021"/>
    <cellStyle name="Calculation 2 5 11" xfId="2147"/>
    <cellStyle name="Calculation 2 5 11 2" xfId="23028"/>
    <cellStyle name="Calculation 2 5 12" xfId="2148"/>
    <cellStyle name="Calculation 2 5 12 2" xfId="23029"/>
    <cellStyle name="Calculation 2 5 13" xfId="2149"/>
    <cellStyle name="Calculation 2 5 13 2" xfId="23030"/>
    <cellStyle name="Calculation 2 5 14" xfId="2150"/>
    <cellStyle name="Calculation 2 5 14 2" xfId="23031"/>
    <cellStyle name="Calculation 2 5 15" xfId="2151"/>
    <cellStyle name="Calculation 2 5 16" xfId="2152"/>
    <cellStyle name="Calculation 2 5 17" xfId="23020"/>
    <cellStyle name="Calculation 2 5 2" xfId="2153"/>
    <cellStyle name="Calculation 2 5 2 2" xfId="2154"/>
    <cellStyle name="Calculation 2 5 2 2 2" xfId="23033"/>
    <cellStyle name="Calculation 2 5 2 3" xfId="2155"/>
    <cellStyle name="Calculation 2 5 2 3 2" xfId="23034"/>
    <cellStyle name="Calculation 2 5 2 4" xfId="2156"/>
    <cellStyle name="Calculation 2 5 2 4 2" xfId="23035"/>
    <cellStyle name="Calculation 2 5 2 5" xfId="2157"/>
    <cellStyle name="Calculation 2 5 2 5 2" xfId="23036"/>
    <cellStyle name="Calculation 2 5 2 6" xfId="2158"/>
    <cellStyle name="Calculation 2 5 2 6 2" xfId="23037"/>
    <cellStyle name="Calculation 2 5 2 7" xfId="2159"/>
    <cellStyle name="Calculation 2 5 2 7 2" xfId="23038"/>
    <cellStyle name="Calculation 2 5 2 8" xfId="23032"/>
    <cellStyle name="Calculation 2 5 3" xfId="2160"/>
    <cellStyle name="Calculation 2 5 3 2" xfId="2161"/>
    <cellStyle name="Calculation 2 5 3 2 2" xfId="23040"/>
    <cellStyle name="Calculation 2 5 3 3" xfId="2162"/>
    <cellStyle name="Calculation 2 5 3 3 2" xfId="23041"/>
    <cellStyle name="Calculation 2 5 3 4" xfId="2163"/>
    <cellStyle name="Calculation 2 5 3 4 2" xfId="23042"/>
    <cellStyle name="Calculation 2 5 3 5" xfId="2164"/>
    <cellStyle name="Calculation 2 5 3 5 2" xfId="23043"/>
    <cellStyle name="Calculation 2 5 3 6" xfId="2165"/>
    <cellStyle name="Calculation 2 5 3 6 2" xfId="23044"/>
    <cellStyle name="Calculation 2 5 3 7" xfId="2166"/>
    <cellStyle name="Calculation 2 5 3 7 2" xfId="23045"/>
    <cellStyle name="Calculation 2 5 3 8" xfId="23039"/>
    <cellStyle name="Calculation 2 5 4" xfId="2167"/>
    <cellStyle name="Calculation 2 5 4 2" xfId="2168"/>
    <cellStyle name="Calculation 2 5 4 2 2" xfId="23047"/>
    <cellStyle name="Calculation 2 5 4 3" xfId="2169"/>
    <cellStyle name="Calculation 2 5 4 3 2" xfId="23048"/>
    <cellStyle name="Calculation 2 5 4 4" xfId="2170"/>
    <cellStyle name="Calculation 2 5 4 4 2" xfId="23049"/>
    <cellStyle name="Calculation 2 5 4 5" xfId="2171"/>
    <cellStyle name="Calculation 2 5 4 5 2" xfId="23050"/>
    <cellStyle name="Calculation 2 5 4 6" xfId="2172"/>
    <cellStyle name="Calculation 2 5 4 6 2" xfId="23051"/>
    <cellStyle name="Calculation 2 5 4 7" xfId="2173"/>
    <cellStyle name="Calculation 2 5 4 7 2" xfId="23052"/>
    <cellStyle name="Calculation 2 5 4 8" xfId="23046"/>
    <cellStyle name="Calculation 2 5 5" xfId="2174"/>
    <cellStyle name="Calculation 2 5 5 2" xfId="2175"/>
    <cellStyle name="Calculation 2 5 5 2 2" xfId="23054"/>
    <cellStyle name="Calculation 2 5 5 3" xfId="2176"/>
    <cellStyle name="Calculation 2 5 5 3 2" xfId="23055"/>
    <cellStyle name="Calculation 2 5 5 4" xfId="2177"/>
    <cellStyle name="Calculation 2 5 5 4 2" xfId="23056"/>
    <cellStyle name="Calculation 2 5 5 5" xfId="2178"/>
    <cellStyle name="Calculation 2 5 5 5 2" xfId="23057"/>
    <cellStyle name="Calculation 2 5 5 6" xfId="2179"/>
    <cellStyle name="Calculation 2 5 5 6 2" xfId="23058"/>
    <cellStyle name="Calculation 2 5 5 7" xfId="2180"/>
    <cellStyle name="Calculation 2 5 5 7 2" xfId="23059"/>
    <cellStyle name="Calculation 2 5 5 8" xfId="23053"/>
    <cellStyle name="Calculation 2 5 6" xfId="2181"/>
    <cellStyle name="Calculation 2 5 6 2" xfId="2182"/>
    <cellStyle name="Calculation 2 5 6 2 2" xfId="23061"/>
    <cellStyle name="Calculation 2 5 6 3" xfId="2183"/>
    <cellStyle name="Calculation 2 5 6 3 2" xfId="23062"/>
    <cellStyle name="Calculation 2 5 6 4" xfId="2184"/>
    <cellStyle name="Calculation 2 5 6 4 2" xfId="23063"/>
    <cellStyle name="Calculation 2 5 6 5" xfId="2185"/>
    <cellStyle name="Calculation 2 5 6 5 2" xfId="23064"/>
    <cellStyle name="Calculation 2 5 6 6" xfId="2186"/>
    <cellStyle name="Calculation 2 5 6 6 2" xfId="23065"/>
    <cellStyle name="Calculation 2 5 6 7" xfId="2187"/>
    <cellStyle name="Calculation 2 5 6 7 2" xfId="23066"/>
    <cellStyle name="Calculation 2 5 6 8" xfId="23060"/>
    <cellStyle name="Calculation 2 5 7" xfId="2188"/>
    <cellStyle name="Calculation 2 5 7 2" xfId="2189"/>
    <cellStyle name="Calculation 2 5 7 2 2" xfId="23068"/>
    <cellStyle name="Calculation 2 5 7 3" xfId="2190"/>
    <cellStyle name="Calculation 2 5 7 3 2" xfId="23069"/>
    <cellStyle name="Calculation 2 5 7 4" xfId="2191"/>
    <cellStyle name="Calculation 2 5 7 4 2" xfId="23070"/>
    <cellStyle name="Calculation 2 5 7 5" xfId="2192"/>
    <cellStyle name="Calculation 2 5 7 5 2" xfId="23071"/>
    <cellStyle name="Calculation 2 5 7 6" xfId="2193"/>
    <cellStyle name="Calculation 2 5 7 6 2" xfId="23072"/>
    <cellStyle name="Calculation 2 5 7 7" xfId="2194"/>
    <cellStyle name="Calculation 2 5 7 7 2" xfId="23073"/>
    <cellStyle name="Calculation 2 5 7 8" xfId="23067"/>
    <cellStyle name="Calculation 2 5 8" xfId="2195"/>
    <cellStyle name="Calculation 2 5 8 2" xfId="2196"/>
    <cellStyle name="Calculation 2 5 8 2 2" xfId="23075"/>
    <cellStyle name="Calculation 2 5 8 3" xfId="2197"/>
    <cellStyle name="Calculation 2 5 8 3 2" xfId="23076"/>
    <cellStyle name="Calculation 2 5 8 4" xfId="2198"/>
    <cellStyle name="Calculation 2 5 8 4 2" xfId="23077"/>
    <cellStyle name="Calculation 2 5 8 5" xfId="2199"/>
    <cellStyle name="Calculation 2 5 8 5 2" xfId="23078"/>
    <cellStyle name="Calculation 2 5 8 6" xfId="2200"/>
    <cellStyle name="Calculation 2 5 8 6 2" xfId="23079"/>
    <cellStyle name="Calculation 2 5 8 7" xfId="2201"/>
    <cellStyle name="Calculation 2 5 8 7 2" xfId="23080"/>
    <cellStyle name="Calculation 2 5 8 8" xfId="23074"/>
    <cellStyle name="Calculation 2 5 9" xfId="2202"/>
    <cellStyle name="Calculation 2 5 9 2" xfId="2203"/>
    <cellStyle name="Calculation 2 5 9 2 2" xfId="23082"/>
    <cellStyle name="Calculation 2 5 9 3" xfId="2204"/>
    <cellStyle name="Calculation 2 5 9 3 2" xfId="23083"/>
    <cellStyle name="Calculation 2 5 9 4" xfId="2205"/>
    <cellStyle name="Calculation 2 5 9 4 2" xfId="23084"/>
    <cellStyle name="Calculation 2 5 9 5" xfId="2206"/>
    <cellStyle name="Calculation 2 5 9 5 2" xfId="23085"/>
    <cellStyle name="Calculation 2 5 9 6" xfId="2207"/>
    <cellStyle name="Calculation 2 5 9 6 2" xfId="23086"/>
    <cellStyle name="Calculation 2 5 9 7" xfId="2208"/>
    <cellStyle name="Calculation 2 5 9 7 2" xfId="23087"/>
    <cellStyle name="Calculation 2 5 9 8" xfId="23081"/>
    <cellStyle name="Calculation 2 6" xfId="2209"/>
    <cellStyle name="Calculation 2 6 10" xfId="2210"/>
    <cellStyle name="Calculation 2 6 10 2" xfId="2211"/>
    <cellStyle name="Calculation 2 6 10 2 2" xfId="23090"/>
    <cellStyle name="Calculation 2 6 10 3" xfId="2212"/>
    <cellStyle name="Calculation 2 6 10 3 2" xfId="23091"/>
    <cellStyle name="Calculation 2 6 10 4" xfId="2213"/>
    <cellStyle name="Calculation 2 6 10 4 2" xfId="23092"/>
    <cellStyle name="Calculation 2 6 10 5" xfId="2214"/>
    <cellStyle name="Calculation 2 6 10 5 2" xfId="23093"/>
    <cellStyle name="Calculation 2 6 10 6" xfId="2215"/>
    <cellStyle name="Calculation 2 6 10 6 2" xfId="23094"/>
    <cellStyle name="Calculation 2 6 10 7" xfId="2216"/>
    <cellStyle name="Calculation 2 6 10 7 2" xfId="23095"/>
    <cellStyle name="Calculation 2 6 10 8" xfId="23089"/>
    <cellStyle name="Calculation 2 6 11" xfId="2217"/>
    <cellStyle name="Calculation 2 6 11 2" xfId="23096"/>
    <cellStyle name="Calculation 2 6 12" xfId="2218"/>
    <cellStyle name="Calculation 2 6 12 2" xfId="23097"/>
    <cellStyle name="Calculation 2 6 13" xfId="2219"/>
    <cellStyle name="Calculation 2 6 13 2" xfId="23098"/>
    <cellStyle name="Calculation 2 6 14" xfId="2220"/>
    <cellStyle name="Calculation 2 6 14 2" xfId="23099"/>
    <cellStyle name="Calculation 2 6 15" xfId="2221"/>
    <cellStyle name="Calculation 2 6 16" xfId="2222"/>
    <cellStyle name="Calculation 2 6 17" xfId="2223"/>
    <cellStyle name="Calculation 2 6 18" xfId="23088"/>
    <cellStyle name="Calculation 2 6 2" xfId="2224"/>
    <cellStyle name="Calculation 2 6 2 2" xfId="2225"/>
    <cellStyle name="Calculation 2 6 2 2 2" xfId="23101"/>
    <cellStyle name="Calculation 2 6 2 3" xfId="2226"/>
    <cellStyle name="Calculation 2 6 2 3 2" xfId="23102"/>
    <cellStyle name="Calculation 2 6 2 4" xfId="2227"/>
    <cellStyle name="Calculation 2 6 2 4 2" xfId="23103"/>
    <cellStyle name="Calculation 2 6 2 5" xfId="2228"/>
    <cellStyle name="Calculation 2 6 2 5 2" xfId="23104"/>
    <cellStyle name="Calculation 2 6 2 6" xfId="2229"/>
    <cellStyle name="Calculation 2 6 2 6 2" xfId="23105"/>
    <cellStyle name="Calculation 2 6 2 7" xfId="2230"/>
    <cellStyle name="Calculation 2 6 2 7 2" xfId="23106"/>
    <cellStyle name="Calculation 2 6 2 8" xfId="23100"/>
    <cellStyle name="Calculation 2 6 3" xfId="2231"/>
    <cellStyle name="Calculation 2 6 3 2" xfId="2232"/>
    <cellStyle name="Calculation 2 6 3 2 2" xfId="23108"/>
    <cellStyle name="Calculation 2 6 3 3" xfId="2233"/>
    <cellStyle name="Calculation 2 6 3 3 2" xfId="23109"/>
    <cellStyle name="Calculation 2 6 3 4" xfId="2234"/>
    <cellStyle name="Calculation 2 6 3 4 2" xfId="23110"/>
    <cellStyle name="Calculation 2 6 3 5" xfId="2235"/>
    <cellStyle name="Calculation 2 6 3 5 2" xfId="23111"/>
    <cellStyle name="Calculation 2 6 3 6" xfId="2236"/>
    <cellStyle name="Calculation 2 6 3 6 2" xfId="23112"/>
    <cellStyle name="Calculation 2 6 3 7" xfId="2237"/>
    <cellStyle name="Calculation 2 6 3 7 2" xfId="23113"/>
    <cellStyle name="Calculation 2 6 3 8" xfId="23107"/>
    <cellStyle name="Calculation 2 6 4" xfId="2238"/>
    <cellStyle name="Calculation 2 6 4 2" xfId="2239"/>
    <cellStyle name="Calculation 2 6 4 2 2" xfId="23115"/>
    <cellStyle name="Calculation 2 6 4 3" xfId="2240"/>
    <cellStyle name="Calculation 2 6 4 3 2" xfId="23116"/>
    <cellStyle name="Calculation 2 6 4 4" xfId="2241"/>
    <cellStyle name="Calculation 2 6 4 4 2" xfId="23117"/>
    <cellStyle name="Calculation 2 6 4 5" xfId="2242"/>
    <cellStyle name="Calculation 2 6 4 5 2" xfId="23118"/>
    <cellStyle name="Calculation 2 6 4 6" xfId="2243"/>
    <cellStyle name="Calculation 2 6 4 6 2" xfId="23119"/>
    <cellStyle name="Calculation 2 6 4 7" xfId="2244"/>
    <cellStyle name="Calculation 2 6 4 7 2" xfId="23120"/>
    <cellStyle name="Calculation 2 6 4 8" xfId="23114"/>
    <cellStyle name="Calculation 2 6 5" xfId="2245"/>
    <cellStyle name="Calculation 2 6 5 2" xfId="2246"/>
    <cellStyle name="Calculation 2 6 5 2 2" xfId="23122"/>
    <cellStyle name="Calculation 2 6 5 3" xfId="2247"/>
    <cellStyle name="Calculation 2 6 5 3 2" xfId="23123"/>
    <cellStyle name="Calculation 2 6 5 4" xfId="2248"/>
    <cellStyle name="Calculation 2 6 5 4 2" xfId="23124"/>
    <cellStyle name="Calculation 2 6 5 5" xfId="2249"/>
    <cellStyle name="Calculation 2 6 5 5 2" xfId="23125"/>
    <cellStyle name="Calculation 2 6 5 6" xfId="2250"/>
    <cellStyle name="Calculation 2 6 5 6 2" xfId="23126"/>
    <cellStyle name="Calculation 2 6 5 7" xfId="2251"/>
    <cellStyle name="Calculation 2 6 5 7 2" xfId="23127"/>
    <cellStyle name="Calculation 2 6 5 8" xfId="23121"/>
    <cellStyle name="Calculation 2 6 6" xfId="2252"/>
    <cellStyle name="Calculation 2 6 6 2" xfId="2253"/>
    <cellStyle name="Calculation 2 6 6 2 2" xfId="23129"/>
    <cellStyle name="Calculation 2 6 6 3" xfId="2254"/>
    <cellStyle name="Calculation 2 6 6 3 2" xfId="23130"/>
    <cellStyle name="Calculation 2 6 6 4" xfId="2255"/>
    <cellStyle name="Calculation 2 6 6 4 2" xfId="23131"/>
    <cellStyle name="Calculation 2 6 6 5" xfId="2256"/>
    <cellStyle name="Calculation 2 6 6 5 2" xfId="23132"/>
    <cellStyle name="Calculation 2 6 6 6" xfId="2257"/>
    <cellStyle name="Calculation 2 6 6 6 2" xfId="23133"/>
    <cellStyle name="Calculation 2 6 6 7" xfId="2258"/>
    <cellStyle name="Calculation 2 6 6 7 2" xfId="23134"/>
    <cellStyle name="Calculation 2 6 6 8" xfId="23128"/>
    <cellStyle name="Calculation 2 6 7" xfId="2259"/>
    <cellStyle name="Calculation 2 6 7 2" xfId="2260"/>
    <cellStyle name="Calculation 2 6 7 2 2" xfId="23136"/>
    <cellStyle name="Calculation 2 6 7 3" xfId="2261"/>
    <cellStyle name="Calculation 2 6 7 3 2" xfId="23137"/>
    <cellStyle name="Calculation 2 6 7 4" xfId="2262"/>
    <cellStyle name="Calculation 2 6 7 4 2" xfId="23138"/>
    <cellStyle name="Calculation 2 6 7 5" xfId="2263"/>
    <cellStyle name="Calculation 2 6 7 5 2" xfId="23139"/>
    <cellStyle name="Calculation 2 6 7 6" xfId="2264"/>
    <cellStyle name="Calculation 2 6 7 6 2" xfId="23140"/>
    <cellStyle name="Calculation 2 6 7 7" xfId="2265"/>
    <cellStyle name="Calculation 2 6 7 7 2" xfId="23141"/>
    <cellStyle name="Calculation 2 6 7 8" xfId="23135"/>
    <cellStyle name="Calculation 2 6 8" xfId="2266"/>
    <cellStyle name="Calculation 2 6 8 2" xfId="2267"/>
    <cellStyle name="Calculation 2 6 8 2 2" xfId="23143"/>
    <cellStyle name="Calculation 2 6 8 3" xfId="2268"/>
    <cellStyle name="Calculation 2 6 8 3 2" xfId="23144"/>
    <cellStyle name="Calculation 2 6 8 4" xfId="2269"/>
    <cellStyle name="Calculation 2 6 8 4 2" xfId="23145"/>
    <cellStyle name="Calculation 2 6 8 5" xfId="2270"/>
    <cellStyle name="Calculation 2 6 8 5 2" xfId="23146"/>
    <cellStyle name="Calculation 2 6 8 6" xfId="2271"/>
    <cellStyle name="Calculation 2 6 8 6 2" xfId="23147"/>
    <cellStyle name="Calculation 2 6 8 7" xfId="2272"/>
    <cellStyle name="Calculation 2 6 8 7 2" xfId="23148"/>
    <cellStyle name="Calculation 2 6 8 8" xfId="23142"/>
    <cellStyle name="Calculation 2 6 9" xfId="2273"/>
    <cellStyle name="Calculation 2 6 9 2" xfId="2274"/>
    <cellStyle name="Calculation 2 6 9 2 2" xfId="23150"/>
    <cellStyle name="Calculation 2 6 9 3" xfId="2275"/>
    <cellStyle name="Calculation 2 6 9 3 2" xfId="23151"/>
    <cellStyle name="Calculation 2 6 9 4" xfId="2276"/>
    <cellStyle name="Calculation 2 6 9 4 2" xfId="23152"/>
    <cellStyle name="Calculation 2 6 9 5" xfId="2277"/>
    <cellStyle name="Calculation 2 6 9 5 2" xfId="23153"/>
    <cellStyle name="Calculation 2 6 9 6" xfId="2278"/>
    <cellStyle name="Calculation 2 6 9 6 2" xfId="23154"/>
    <cellStyle name="Calculation 2 6 9 7" xfId="2279"/>
    <cellStyle name="Calculation 2 6 9 7 2" xfId="23155"/>
    <cellStyle name="Calculation 2 6 9 8" xfId="23149"/>
    <cellStyle name="Calculation 2 7" xfId="2280"/>
    <cellStyle name="Calculation 2 7 10" xfId="2281"/>
    <cellStyle name="Calculation 2 7 10 2" xfId="2282"/>
    <cellStyle name="Calculation 2 7 10 2 2" xfId="23158"/>
    <cellStyle name="Calculation 2 7 10 3" xfId="2283"/>
    <cellStyle name="Calculation 2 7 10 3 2" xfId="23159"/>
    <cellStyle name="Calculation 2 7 10 4" xfId="2284"/>
    <cellStyle name="Calculation 2 7 10 4 2" xfId="23160"/>
    <cellStyle name="Calculation 2 7 10 5" xfId="2285"/>
    <cellStyle name="Calculation 2 7 10 5 2" xfId="23161"/>
    <cellStyle name="Calculation 2 7 10 6" xfId="2286"/>
    <cellStyle name="Calculation 2 7 10 6 2" xfId="23162"/>
    <cellStyle name="Calculation 2 7 10 7" xfId="2287"/>
    <cellStyle name="Calculation 2 7 10 7 2" xfId="23163"/>
    <cellStyle name="Calculation 2 7 10 8" xfId="23157"/>
    <cellStyle name="Calculation 2 7 11" xfId="2288"/>
    <cellStyle name="Calculation 2 7 11 2" xfId="23164"/>
    <cellStyle name="Calculation 2 7 12" xfId="2289"/>
    <cellStyle name="Calculation 2 7 12 2" xfId="23165"/>
    <cellStyle name="Calculation 2 7 13" xfId="2290"/>
    <cellStyle name="Calculation 2 7 13 2" xfId="23166"/>
    <cellStyle name="Calculation 2 7 14" xfId="2291"/>
    <cellStyle name="Calculation 2 7 14 2" xfId="23167"/>
    <cellStyle name="Calculation 2 7 15" xfId="2292"/>
    <cellStyle name="Calculation 2 7 16" xfId="2293"/>
    <cellStyle name="Calculation 2 7 17" xfId="23156"/>
    <cellStyle name="Calculation 2 7 2" xfId="2294"/>
    <cellStyle name="Calculation 2 7 2 2" xfId="2295"/>
    <cellStyle name="Calculation 2 7 2 2 2" xfId="23169"/>
    <cellStyle name="Calculation 2 7 2 3" xfId="2296"/>
    <cellStyle name="Calculation 2 7 2 3 2" xfId="23170"/>
    <cellStyle name="Calculation 2 7 2 4" xfId="2297"/>
    <cellStyle name="Calculation 2 7 2 4 2" xfId="23171"/>
    <cellStyle name="Calculation 2 7 2 5" xfId="2298"/>
    <cellStyle name="Calculation 2 7 2 5 2" xfId="23172"/>
    <cellStyle name="Calculation 2 7 2 6" xfId="2299"/>
    <cellStyle name="Calculation 2 7 2 6 2" xfId="23173"/>
    <cellStyle name="Calculation 2 7 2 7" xfId="2300"/>
    <cellStyle name="Calculation 2 7 2 7 2" xfId="23174"/>
    <cellStyle name="Calculation 2 7 2 8" xfId="23168"/>
    <cellStyle name="Calculation 2 7 3" xfId="2301"/>
    <cellStyle name="Calculation 2 7 3 2" xfId="2302"/>
    <cellStyle name="Calculation 2 7 3 2 2" xfId="23176"/>
    <cellStyle name="Calculation 2 7 3 3" xfId="2303"/>
    <cellStyle name="Calculation 2 7 3 3 2" xfId="23177"/>
    <cellStyle name="Calculation 2 7 3 4" xfId="2304"/>
    <cellStyle name="Calculation 2 7 3 4 2" xfId="23178"/>
    <cellStyle name="Calculation 2 7 3 5" xfId="2305"/>
    <cellStyle name="Calculation 2 7 3 5 2" xfId="23179"/>
    <cellStyle name="Calculation 2 7 3 6" xfId="2306"/>
    <cellStyle name="Calculation 2 7 3 6 2" xfId="23180"/>
    <cellStyle name="Calculation 2 7 3 7" xfId="2307"/>
    <cellStyle name="Calculation 2 7 3 7 2" xfId="23181"/>
    <cellStyle name="Calculation 2 7 3 8" xfId="23175"/>
    <cellStyle name="Calculation 2 7 4" xfId="2308"/>
    <cellStyle name="Calculation 2 7 4 2" xfId="2309"/>
    <cellStyle name="Calculation 2 7 4 2 2" xfId="23183"/>
    <cellStyle name="Calculation 2 7 4 3" xfId="2310"/>
    <cellStyle name="Calculation 2 7 4 3 2" xfId="23184"/>
    <cellStyle name="Calculation 2 7 4 4" xfId="2311"/>
    <cellStyle name="Calculation 2 7 4 4 2" xfId="23185"/>
    <cellStyle name="Calculation 2 7 4 5" xfId="2312"/>
    <cellStyle name="Calculation 2 7 4 5 2" xfId="23186"/>
    <cellStyle name="Calculation 2 7 4 6" xfId="2313"/>
    <cellStyle name="Calculation 2 7 4 6 2" xfId="23187"/>
    <cellStyle name="Calculation 2 7 4 7" xfId="2314"/>
    <cellStyle name="Calculation 2 7 4 7 2" xfId="23188"/>
    <cellStyle name="Calculation 2 7 4 8" xfId="23182"/>
    <cellStyle name="Calculation 2 7 5" xfId="2315"/>
    <cellStyle name="Calculation 2 7 5 2" xfId="2316"/>
    <cellStyle name="Calculation 2 7 5 2 2" xfId="23190"/>
    <cellStyle name="Calculation 2 7 5 3" xfId="2317"/>
    <cellStyle name="Calculation 2 7 5 3 2" xfId="23191"/>
    <cellStyle name="Calculation 2 7 5 4" xfId="2318"/>
    <cellStyle name="Calculation 2 7 5 4 2" xfId="23192"/>
    <cellStyle name="Calculation 2 7 5 5" xfId="2319"/>
    <cellStyle name="Calculation 2 7 5 5 2" xfId="23193"/>
    <cellStyle name="Calculation 2 7 5 6" xfId="2320"/>
    <cellStyle name="Calculation 2 7 5 6 2" xfId="23194"/>
    <cellStyle name="Calculation 2 7 5 7" xfId="2321"/>
    <cellStyle name="Calculation 2 7 5 7 2" xfId="23195"/>
    <cellStyle name="Calculation 2 7 5 8" xfId="23189"/>
    <cellStyle name="Calculation 2 7 6" xfId="2322"/>
    <cellStyle name="Calculation 2 7 6 2" xfId="2323"/>
    <cellStyle name="Calculation 2 7 6 2 2" xfId="23197"/>
    <cellStyle name="Calculation 2 7 6 3" xfId="2324"/>
    <cellStyle name="Calculation 2 7 6 3 2" xfId="23198"/>
    <cellStyle name="Calculation 2 7 6 4" xfId="2325"/>
    <cellStyle name="Calculation 2 7 6 4 2" xfId="23199"/>
    <cellStyle name="Calculation 2 7 6 5" xfId="2326"/>
    <cellStyle name="Calculation 2 7 6 5 2" xfId="23200"/>
    <cellStyle name="Calculation 2 7 6 6" xfId="2327"/>
    <cellStyle name="Calculation 2 7 6 6 2" xfId="23201"/>
    <cellStyle name="Calculation 2 7 6 7" xfId="2328"/>
    <cellStyle name="Calculation 2 7 6 7 2" xfId="23202"/>
    <cellStyle name="Calculation 2 7 6 8" xfId="23196"/>
    <cellStyle name="Calculation 2 7 7" xfId="2329"/>
    <cellStyle name="Calculation 2 7 7 2" xfId="2330"/>
    <cellStyle name="Calculation 2 7 7 2 2" xfId="23204"/>
    <cellStyle name="Calculation 2 7 7 3" xfId="2331"/>
    <cellStyle name="Calculation 2 7 7 3 2" xfId="23205"/>
    <cellStyle name="Calculation 2 7 7 4" xfId="2332"/>
    <cellStyle name="Calculation 2 7 7 4 2" xfId="23206"/>
    <cellStyle name="Calculation 2 7 7 5" xfId="2333"/>
    <cellStyle name="Calculation 2 7 7 5 2" xfId="23207"/>
    <cellStyle name="Calculation 2 7 7 6" xfId="2334"/>
    <cellStyle name="Calculation 2 7 7 6 2" xfId="23208"/>
    <cellStyle name="Calculation 2 7 7 7" xfId="2335"/>
    <cellStyle name="Calculation 2 7 7 7 2" xfId="23209"/>
    <cellStyle name="Calculation 2 7 7 8" xfId="23203"/>
    <cellStyle name="Calculation 2 7 8" xfId="2336"/>
    <cellStyle name="Calculation 2 7 8 2" xfId="2337"/>
    <cellStyle name="Calculation 2 7 8 2 2" xfId="23211"/>
    <cellStyle name="Calculation 2 7 8 3" xfId="2338"/>
    <cellStyle name="Calculation 2 7 8 3 2" xfId="23212"/>
    <cellStyle name="Calculation 2 7 8 4" xfId="2339"/>
    <cellStyle name="Calculation 2 7 8 4 2" xfId="23213"/>
    <cellStyle name="Calculation 2 7 8 5" xfId="2340"/>
    <cellStyle name="Calculation 2 7 8 5 2" xfId="23214"/>
    <cellStyle name="Calculation 2 7 8 6" xfId="2341"/>
    <cellStyle name="Calculation 2 7 8 6 2" xfId="23215"/>
    <cellStyle name="Calculation 2 7 8 7" xfId="2342"/>
    <cellStyle name="Calculation 2 7 8 7 2" xfId="23216"/>
    <cellStyle name="Calculation 2 7 8 8" xfId="23210"/>
    <cellStyle name="Calculation 2 7 9" xfId="2343"/>
    <cellStyle name="Calculation 2 7 9 2" xfId="2344"/>
    <cellStyle name="Calculation 2 7 9 2 2" xfId="23218"/>
    <cellStyle name="Calculation 2 7 9 3" xfId="2345"/>
    <cellStyle name="Calculation 2 7 9 3 2" xfId="23219"/>
    <cellStyle name="Calculation 2 7 9 4" xfId="2346"/>
    <cellStyle name="Calculation 2 7 9 4 2" xfId="23220"/>
    <cellStyle name="Calculation 2 7 9 5" xfId="2347"/>
    <cellStyle name="Calculation 2 7 9 5 2" xfId="23221"/>
    <cellStyle name="Calculation 2 7 9 6" xfId="2348"/>
    <cellStyle name="Calculation 2 7 9 6 2" xfId="23222"/>
    <cellStyle name="Calculation 2 7 9 7" xfId="2349"/>
    <cellStyle name="Calculation 2 7 9 7 2" xfId="23223"/>
    <cellStyle name="Calculation 2 7 9 8" xfId="23217"/>
    <cellStyle name="Calculation 2 8" xfId="2350"/>
    <cellStyle name="Calculation 2 8 10" xfId="2351"/>
    <cellStyle name="Calculation 2 8 11" xfId="23224"/>
    <cellStyle name="Calculation 2 8 2" xfId="2352"/>
    <cellStyle name="Calculation 2 8 2 2" xfId="23225"/>
    <cellStyle name="Calculation 2 8 3" xfId="2353"/>
    <cellStyle name="Calculation 2 8 3 2" xfId="23226"/>
    <cellStyle name="Calculation 2 8 4" xfId="2354"/>
    <cellStyle name="Calculation 2 8 4 2" xfId="23227"/>
    <cellStyle name="Calculation 2 8 5" xfId="2355"/>
    <cellStyle name="Calculation 2 8 5 2" xfId="23228"/>
    <cellStyle name="Calculation 2 8 6" xfId="2356"/>
    <cellStyle name="Calculation 2 8 6 2" xfId="23229"/>
    <cellStyle name="Calculation 2 8 7" xfId="2357"/>
    <cellStyle name="Calculation 2 8 7 2" xfId="23230"/>
    <cellStyle name="Calculation 2 8 8" xfId="2358"/>
    <cellStyle name="Calculation 2 8 9" xfId="2359"/>
    <cellStyle name="Calculation 2 9" xfId="2360"/>
    <cellStyle name="Calculation 2 9 10" xfId="2361"/>
    <cellStyle name="Calculation 2 9 11" xfId="23231"/>
    <cellStyle name="Calculation 2 9 2" xfId="2362"/>
    <cellStyle name="Calculation 2 9 2 2" xfId="23232"/>
    <cellStyle name="Calculation 2 9 3" xfId="2363"/>
    <cellStyle name="Calculation 2 9 3 2" xfId="23233"/>
    <cellStyle name="Calculation 2 9 4" xfId="2364"/>
    <cellStyle name="Calculation 2 9 4 2" xfId="23234"/>
    <cellStyle name="Calculation 2 9 5" xfId="2365"/>
    <cellStyle name="Calculation 2 9 5 2" xfId="23235"/>
    <cellStyle name="Calculation 2 9 6" xfId="2366"/>
    <cellStyle name="Calculation 2 9 6 2" xfId="23236"/>
    <cellStyle name="Calculation 2 9 7" xfId="2367"/>
    <cellStyle name="Calculation 2 9 7 2" xfId="23237"/>
    <cellStyle name="Calculation 2 9 8" xfId="2368"/>
    <cellStyle name="Calculation 2 9 9" xfId="2369"/>
    <cellStyle name="Calculation 3" xfId="2370"/>
    <cellStyle name="Calculation 3 10" xfId="2371"/>
    <cellStyle name="Calculation 3 10 2" xfId="2372"/>
    <cellStyle name="Calculation 3 10 2 2" xfId="23239"/>
    <cellStyle name="Calculation 3 10 3" xfId="2373"/>
    <cellStyle name="Calculation 3 10 3 2" xfId="23240"/>
    <cellStyle name="Calculation 3 10 4" xfId="2374"/>
    <cellStyle name="Calculation 3 10 4 2" xfId="23241"/>
    <cellStyle name="Calculation 3 10 5" xfId="2375"/>
    <cellStyle name="Calculation 3 10 5 2" xfId="23242"/>
    <cellStyle name="Calculation 3 10 6" xfId="2376"/>
    <cellStyle name="Calculation 3 10 6 2" xfId="23243"/>
    <cellStyle name="Calculation 3 10 7" xfId="2377"/>
    <cellStyle name="Calculation 3 10 7 2" xfId="23244"/>
    <cellStyle name="Calculation 3 10 8" xfId="23238"/>
    <cellStyle name="Calculation 3 11" xfId="2378"/>
    <cellStyle name="Calculation 3 11 2" xfId="2379"/>
    <cellStyle name="Calculation 3 11 2 2" xfId="23246"/>
    <cellStyle name="Calculation 3 11 3" xfId="2380"/>
    <cellStyle name="Calculation 3 11 3 2" xfId="23247"/>
    <cellStyle name="Calculation 3 11 4" xfId="2381"/>
    <cellStyle name="Calculation 3 11 4 2" xfId="23248"/>
    <cellStyle name="Calculation 3 11 5" xfId="2382"/>
    <cellStyle name="Calculation 3 11 5 2" xfId="23249"/>
    <cellStyle name="Calculation 3 11 6" xfId="2383"/>
    <cellStyle name="Calculation 3 11 6 2" xfId="23250"/>
    <cellStyle name="Calculation 3 11 7" xfId="2384"/>
    <cellStyle name="Calculation 3 11 7 2" xfId="23251"/>
    <cellStyle name="Calculation 3 11 8" xfId="23245"/>
    <cellStyle name="Calculation 3 12" xfId="2385"/>
    <cellStyle name="Calculation 3 12 2" xfId="2386"/>
    <cellStyle name="Calculation 3 12 2 2" xfId="23253"/>
    <cellStyle name="Calculation 3 12 3" xfId="2387"/>
    <cellStyle name="Calculation 3 12 3 2" xfId="23254"/>
    <cellStyle name="Calculation 3 12 4" xfId="2388"/>
    <cellStyle name="Calculation 3 12 4 2" xfId="23255"/>
    <cellStyle name="Calculation 3 12 5" xfId="2389"/>
    <cellStyle name="Calculation 3 12 5 2" xfId="23256"/>
    <cellStyle name="Calculation 3 12 6" xfId="2390"/>
    <cellStyle name="Calculation 3 12 6 2" xfId="23257"/>
    <cellStyle name="Calculation 3 12 7" xfId="2391"/>
    <cellStyle name="Calculation 3 12 7 2" xfId="23258"/>
    <cellStyle name="Calculation 3 12 8" xfId="23252"/>
    <cellStyle name="Calculation 3 13" xfId="2392"/>
    <cellStyle name="Calculation 3 13 2" xfId="2393"/>
    <cellStyle name="Calculation 3 13 2 2" xfId="23260"/>
    <cellStyle name="Calculation 3 13 3" xfId="2394"/>
    <cellStyle name="Calculation 3 13 3 2" xfId="23261"/>
    <cellStyle name="Calculation 3 13 4" xfId="2395"/>
    <cellStyle name="Calculation 3 13 4 2" xfId="23262"/>
    <cellStyle name="Calculation 3 13 5" xfId="2396"/>
    <cellStyle name="Calculation 3 13 5 2" xfId="23263"/>
    <cellStyle name="Calculation 3 13 6" xfId="2397"/>
    <cellStyle name="Calculation 3 13 6 2" xfId="23264"/>
    <cellStyle name="Calculation 3 13 7" xfId="2398"/>
    <cellStyle name="Calculation 3 13 7 2" xfId="23265"/>
    <cellStyle name="Calculation 3 13 8" xfId="23259"/>
    <cellStyle name="Calculation 3 14" xfId="2399"/>
    <cellStyle name="Calculation 3 14 2" xfId="23266"/>
    <cellStyle name="Calculation 3 15" xfId="2400"/>
    <cellStyle name="Calculation 3 15 2" xfId="23267"/>
    <cellStyle name="Calculation 3 16" xfId="2401"/>
    <cellStyle name="Calculation 3 16 2" xfId="23268"/>
    <cellStyle name="Calculation 3 17" xfId="2402"/>
    <cellStyle name="Calculation 3 18" xfId="2403"/>
    <cellStyle name="Calculation 3 19" xfId="2404"/>
    <cellStyle name="Calculation 3 2" xfId="2405"/>
    <cellStyle name="Calculation 3 2 10" xfId="2406"/>
    <cellStyle name="Calculation 3 2 10 2" xfId="2407"/>
    <cellStyle name="Calculation 3 2 10 2 2" xfId="23270"/>
    <cellStyle name="Calculation 3 2 10 3" xfId="2408"/>
    <cellStyle name="Calculation 3 2 10 3 2" xfId="23271"/>
    <cellStyle name="Calculation 3 2 10 4" xfId="2409"/>
    <cellStyle name="Calculation 3 2 10 4 2" xfId="23272"/>
    <cellStyle name="Calculation 3 2 10 5" xfId="2410"/>
    <cellStyle name="Calculation 3 2 10 5 2" xfId="23273"/>
    <cellStyle name="Calculation 3 2 10 6" xfId="2411"/>
    <cellStyle name="Calculation 3 2 10 6 2" xfId="23274"/>
    <cellStyle name="Calculation 3 2 10 7" xfId="2412"/>
    <cellStyle name="Calculation 3 2 10 7 2" xfId="23275"/>
    <cellStyle name="Calculation 3 2 10 8" xfId="23269"/>
    <cellStyle name="Calculation 3 2 11" xfId="2413"/>
    <cellStyle name="Calculation 3 2 11 2" xfId="2414"/>
    <cellStyle name="Calculation 3 2 11 2 2" xfId="23277"/>
    <cellStyle name="Calculation 3 2 11 3" xfId="2415"/>
    <cellStyle name="Calculation 3 2 11 3 2" xfId="23278"/>
    <cellStyle name="Calculation 3 2 11 4" xfId="2416"/>
    <cellStyle name="Calculation 3 2 11 4 2" xfId="23279"/>
    <cellStyle name="Calculation 3 2 11 5" xfId="2417"/>
    <cellStyle name="Calculation 3 2 11 5 2" xfId="23280"/>
    <cellStyle name="Calculation 3 2 11 6" xfId="2418"/>
    <cellStyle name="Calculation 3 2 11 6 2" xfId="23281"/>
    <cellStyle name="Calculation 3 2 11 7" xfId="2419"/>
    <cellStyle name="Calculation 3 2 11 7 2" xfId="23282"/>
    <cellStyle name="Calculation 3 2 11 8" xfId="23276"/>
    <cellStyle name="Calculation 3 2 12" xfId="2420"/>
    <cellStyle name="Calculation 3 2 12 2" xfId="2421"/>
    <cellStyle name="Calculation 3 2 12 2 2" xfId="23284"/>
    <cellStyle name="Calculation 3 2 12 3" xfId="2422"/>
    <cellStyle name="Calculation 3 2 12 3 2" xfId="23285"/>
    <cellStyle name="Calculation 3 2 12 4" xfId="2423"/>
    <cellStyle name="Calculation 3 2 12 4 2" xfId="23286"/>
    <cellStyle name="Calculation 3 2 12 5" xfId="2424"/>
    <cellStyle name="Calculation 3 2 12 5 2" xfId="23287"/>
    <cellStyle name="Calculation 3 2 12 6" xfId="2425"/>
    <cellStyle name="Calculation 3 2 12 6 2" xfId="23288"/>
    <cellStyle name="Calculation 3 2 12 7" xfId="2426"/>
    <cellStyle name="Calculation 3 2 12 7 2" xfId="23289"/>
    <cellStyle name="Calculation 3 2 12 8" xfId="23283"/>
    <cellStyle name="Calculation 3 2 13" xfId="2427"/>
    <cellStyle name="Calculation 3 2 13 2" xfId="2428"/>
    <cellStyle name="Calculation 3 2 13 2 2" xfId="23291"/>
    <cellStyle name="Calculation 3 2 13 3" xfId="2429"/>
    <cellStyle name="Calculation 3 2 13 3 2" xfId="23292"/>
    <cellStyle name="Calculation 3 2 13 4" xfId="2430"/>
    <cellStyle name="Calculation 3 2 13 4 2" xfId="23293"/>
    <cellStyle name="Calculation 3 2 13 5" xfId="2431"/>
    <cellStyle name="Calculation 3 2 13 5 2" xfId="23294"/>
    <cellStyle name="Calculation 3 2 13 6" xfId="2432"/>
    <cellStyle name="Calculation 3 2 13 6 2" xfId="23295"/>
    <cellStyle name="Calculation 3 2 13 7" xfId="2433"/>
    <cellStyle name="Calculation 3 2 13 7 2" xfId="23296"/>
    <cellStyle name="Calculation 3 2 13 8" xfId="23290"/>
    <cellStyle name="Calculation 3 2 14" xfId="2434"/>
    <cellStyle name="Calculation 3 2 14 2" xfId="23297"/>
    <cellStyle name="Calculation 3 2 15" xfId="2435"/>
    <cellStyle name="Calculation 3 2 15 2" xfId="23298"/>
    <cellStyle name="Calculation 3 2 16" xfId="2436"/>
    <cellStyle name="Calculation 3 2 16 2" xfId="23299"/>
    <cellStyle name="Calculation 3 2 17" xfId="2437"/>
    <cellStyle name="Calculation 3 2 17 2" xfId="23300"/>
    <cellStyle name="Calculation 3 2 18" xfId="2438"/>
    <cellStyle name="Calculation 3 2 19" xfId="2439"/>
    <cellStyle name="Calculation 3 2 2" xfId="2440"/>
    <cellStyle name="Calculation 3 2 2 10" xfId="2441"/>
    <cellStyle name="Calculation 3 2 2 10 2" xfId="2442"/>
    <cellStyle name="Calculation 3 2 2 10 2 2" xfId="23303"/>
    <cellStyle name="Calculation 3 2 2 10 3" xfId="2443"/>
    <cellStyle name="Calculation 3 2 2 10 3 2" xfId="23304"/>
    <cellStyle name="Calculation 3 2 2 10 4" xfId="2444"/>
    <cellStyle name="Calculation 3 2 2 10 4 2" xfId="23305"/>
    <cellStyle name="Calculation 3 2 2 10 5" xfId="2445"/>
    <cellStyle name="Calculation 3 2 2 10 5 2" xfId="23306"/>
    <cellStyle name="Calculation 3 2 2 10 6" xfId="2446"/>
    <cellStyle name="Calculation 3 2 2 10 6 2" xfId="23307"/>
    <cellStyle name="Calculation 3 2 2 10 7" xfId="2447"/>
    <cellStyle name="Calculation 3 2 2 10 7 2" xfId="23308"/>
    <cellStyle name="Calculation 3 2 2 10 8" xfId="23302"/>
    <cellStyle name="Calculation 3 2 2 11" xfId="2448"/>
    <cellStyle name="Calculation 3 2 2 11 2" xfId="23309"/>
    <cellStyle name="Calculation 3 2 2 12" xfId="2449"/>
    <cellStyle name="Calculation 3 2 2 12 2" xfId="23310"/>
    <cellStyle name="Calculation 3 2 2 13" xfId="2450"/>
    <cellStyle name="Calculation 3 2 2 13 2" xfId="23311"/>
    <cellStyle name="Calculation 3 2 2 14" xfId="2451"/>
    <cellStyle name="Calculation 3 2 2 14 2" xfId="23312"/>
    <cellStyle name="Calculation 3 2 2 15" xfId="2452"/>
    <cellStyle name="Calculation 3 2 2 16" xfId="2453"/>
    <cellStyle name="Calculation 3 2 2 17" xfId="23301"/>
    <cellStyle name="Calculation 3 2 2 2" xfId="2454"/>
    <cellStyle name="Calculation 3 2 2 2 2" xfId="2455"/>
    <cellStyle name="Calculation 3 2 2 2 2 2" xfId="23314"/>
    <cellStyle name="Calculation 3 2 2 2 3" xfId="2456"/>
    <cellStyle name="Calculation 3 2 2 2 3 2" xfId="23315"/>
    <cellStyle name="Calculation 3 2 2 2 4" xfId="2457"/>
    <cellStyle name="Calculation 3 2 2 2 4 2" xfId="23316"/>
    <cellStyle name="Calculation 3 2 2 2 5" xfId="2458"/>
    <cellStyle name="Calculation 3 2 2 2 5 2" xfId="23317"/>
    <cellStyle name="Calculation 3 2 2 2 6" xfId="2459"/>
    <cellStyle name="Calculation 3 2 2 2 6 2" xfId="23318"/>
    <cellStyle name="Calculation 3 2 2 2 7" xfId="2460"/>
    <cellStyle name="Calculation 3 2 2 2 7 2" xfId="23319"/>
    <cellStyle name="Calculation 3 2 2 2 8" xfId="23313"/>
    <cellStyle name="Calculation 3 2 2 3" xfId="2461"/>
    <cellStyle name="Calculation 3 2 2 3 2" xfId="2462"/>
    <cellStyle name="Calculation 3 2 2 3 2 2" xfId="23321"/>
    <cellStyle name="Calculation 3 2 2 3 3" xfId="2463"/>
    <cellStyle name="Calculation 3 2 2 3 3 2" xfId="23322"/>
    <cellStyle name="Calculation 3 2 2 3 4" xfId="2464"/>
    <cellStyle name="Calculation 3 2 2 3 4 2" xfId="23323"/>
    <cellStyle name="Calculation 3 2 2 3 5" xfId="2465"/>
    <cellStyle name="Calculation 3 2 2 3 5 2" xfId="23324"/>
    <cellStyle name="Calculation 3 2 2 3 6" xfId="2466"/>
    <cellStyle name="Calculation 3 2 2 3 6 2" xfId="23325"/>
    <cellStyle name="Calculation 3 2 2 3 7" xfId="2467"/>
    <cellStyle name="Calculation 3 2 2 3 7 2" xfId="23326"/>
    <cellStyle name="Calculation 3 2 2 3 8" xfId="23320"/>
    <cellStyle name="Calculation 3 2 2 4" xfId="2468"/>
    <cellStyle name="Calculation 3 2 2 4 2" xfId="2469"/>
    <cellStyle name="Calculation 3 2 2 4 2 2" xfId="23328"/>
    <cellStyle name="Calculation 3 2 2 4 3" xfId="2470"/>
    <cellStyle name="Calculation 3 2 2 4 3 2" xfId="23329"/>
    <cellStyle name="Calculation 3 2 2 4 4" xfId="2471"/>
    <cellStyle name="Calculation 3 2 2 4 4 2" xfId="23330"/>
    <cellStyle name="Calculation 3 2 2 4 5" xfId="2472"/>
    <cellStyle name="Calculation 3 2 2 4 5 2" xfId="23331"/>
    <cellStyle name="Calculation 3 2 2 4 6" xfId="2473"/>
    <cellStyle name="Calculation 3 2 2 4 6 2" xfId="23332"/>
    <cellStyle name="Calculation 3 2 2 4 7" xfId="2474"/>
    <cellStyle name="Calculation 3 2 2 4 7 2" xfId="23333"/>
    <cellStyle name="Calculation 3 2 2 4 8" xfId="23327"/>
    <cellStyle name="Calculation 3 2 2 5" xfId="2475"/>
    <cellStyle name="Calculation 3 2 2 5 2" xfId="2476"/>
    <cellStyle name="Calculation 3 2 2 5 2 2" xfId="23335"/>
    <cellStyle name="Calculation 3 2 2 5 3" xfId="2477"/>
    <cellStyle name="Calculation 3 2 2 5 3 2" xfId="23336"/>
    <cellStyle name="Calculation 3 2 2 5 4" xfId="2478"/>
    <cellStyle name="Calculation 3 2 2 5 4 2" xfId="23337"/>
    <cellStyle name="Calculation 3 2 2 5 5" xfId="2479"/>
    <cellStyle name="Calculation 3 2 2 5 5 2" xfId="23338"/>
    <cellStyle name="Calculation 3 2 2 5 6" xfId="2480"/>
    <cellStyle name="Calculation 3 2 2 5 6 2" xfId="23339"/>
    <cellStyle name="Calculation 3 2 2 5 7" xfId="2481"/>
    <cellStyle name="Calculation 3 2 2 5 7 2" xfId="23340"/>
    <cellStyle name="Calculation 3 2 2 5 8" xfId="23334"/>
    <cellStyle name="Calculation 3 2 2 6" xfId="2482"/>
    <cellStyle name="Calculation 3 2 2 6 2" xfId="2483"/>
    <cellStyle name="Calculation 3 2 2 6 2 2" xfId="23342"/>
    <cellStyle name="Calculation 3 2 2 6 3" xfId="2484"/>
    <cellStyle name="Calculation 3 2 2 6 3 2" xfId="23343"/>
    <cellStyle name="Calculation 3 2 2 6 4" xfId="2485"/>
    <cellStyle name="Calculation 3 2 2 6 4 2" xfId="23344"/>
    <cellStyle name="Calculation 3 2 2 6 5" xfId="2486"/>
    <cellStyle name="Calculation 3 2 2 6 5 2" xfId="23345"/>
    <cellStyle name="Calculation 3 2 2 6 6" xfId="2487"/>
    <cellStyle name="Calculation 3 2 2 6 6 2" xfId="23346"/>
    <cellStyle name="Calculation 3 2 2 6 7" xfId="2488"/>
    <cellStyle name="Calculation 3 2 2 6 7 2" xfId="23347"/>
    <cellStyle name="Calculation 3 2 2 6 8" xfId="23341"/>
    <cellStyle name="Calculation 3 2 2 7" xfId="2489"/>
    <cellStyle name="Calculation 3 2 2 7 2" xfId="2490"/>
    <cellStyle name="Calculation 3 2 2 7 2 2" xfId="23349"/>
    <cellStyle name="Calculation 3 2 2 7 3" xfId="2491"/>
    <cellStyle name="Calculation 3 2 2 7 3 2" xfId="23350"/>
    <cellStyle name="Calculation 3 2 2 7 4" xfId="2492"/>
    <cellStyle name="Calculation 3 2 2 7 4 2" xfId="23351"/>
    <cellStyle name="Calculation 3 2 2 7 5" xfId="2493"/>
    <cellStyle name="Calculation 3 2 2 7 5 2" xfId="23352"/>
    <cellStyle name="Calculation 3 2 2 7 6" xfId="2494"/>
    <cellStyle name="Calculation 3 2 2 7 6 2" xfId="23353"/>
    <cellStyle name="Calculation 3 2 2 7 7" xfId="2495"/>
    <cellStyle name="Calculation 3 2 2 7 7 2" xfId="23354"/>
    <cellStyle name="Calculation 3 2 2 7 8" xfId="23348"/>
    <cellStyle name="Calculation 3 2 2 8" xfId="2496"/>
    <cellStyle name="Calculation 3 2 2 8 2" xfId="2497"/>
    <cellStyle name="Calculation 3 2 2 8 2 2" xfId="23356"/>
    <cellStyle name="Calculation 3 2 2 8 3" xfId="2498"/>
    <cellStyle name="Calculation 3 2 2 8 3 2" xfId="23357"/>
    <cellStyle name="Calculation 3 2 2 8 4" xfId="2499"/>
    <cellStyle name="Calculation 3 2 2 8 4 2" xfId="23358"/>
    <cellStyle name="Calculation 3 2 2 8 5" xfId="2500"/>
    <cellStyle name="Calculation 3 2 2 8 5 2" xfId="23359"/>
    <cellStyle name="Calculation 3 2 2 8 6" xfId="2501"/>
    <cellStyle name="Calculation 3 2 2 8 6 2" xfId="23360"/>
    <cellStyle name="Calculation 3 2 2 8 7" xfId="2502"/>
    <cellStyle name="Calculation 3 2 2 8 7 2" xfId="23361"/>
    <cellStyle name="Calculation 3 2 2 8 8" xfId="23355"/>
    <cellStyle name="Calculation 3 2 2 9" xfId="2503"/>
    <cellStyle name="Calculation 3 2 2 9 2" xfId="2504"/>
    <cellStyle name="Calculation 3 2 2 9 2 2" xfId="23363"/>
    <cellStyle name="Calculation 3 2 2 9 3" xfId="2505"/>
    <cellStyle name="Calculation 3 2 2 9 3 2" xfId="23364"/>
    <cellStyle name="Calculation 3 2 2 9 4" xfId="2506"/>
    <cellStyle name="Calculation 3 2 2 9 4 2" xfId="23365"/>
    <cellStyle name="Calculation 3 2 2 9 5" xfId="2507"/>
    <cellStyle name="Calculation 3 2 2 9 5 2" xfId="23366"/>
    <cellStyle name="Calculation 3 2 2 9 6" xfId="2508"/>
    <cellStyle name="Calculation 3 2 2 9 6 2" xfId="23367"/>
    <cellStyle name="Calculation 3 2 2 9 7" xfId="2509"/>
    <cellStyle name="Calculation 3 2 2 9 7 2" xfId="23368"/>
    <cellStyle name="Calculation 3 2 2 9 8" xfId="23362"/>
    <cellStyle name="Calculation 3 2 20" xfId="2510"/>
    <cellStyle name="Calculation 3 2 21" xfId="2511"/>
    <cellStyle name="Calculation 3 2 22" xfId="2512"/>
    <cellStyle name="Calculation 3 2 23" xfId="2513"/>
    <cellStyle name="Calculation 3 2 24" xfId="2514"/>
    <cellStyle name="Calculation 3 2 25" xfId="2515"/>
    <cellStyle name="Calculation 3 2 26" xfId="2516"/>
    <cellStyle name="Calculation 3 2 27" xfId="2517"/>
    <cellStyle name="Calculation 3 2 28" xfId="2518"/>
    <cellStyle name="Calculation 3 2 29" xfId="2519"/>
    <cellStyle name="Calculation 3 2 3" xfId="2520"/>
    <cellStyle name="Calculation 3 2 3 10" xfId="2521"/>
    <cellStyle name="Calculation 3 2 3 10 2" xfId="2522"/>
    <cellStyle name="Calculation 3 2 3 10 2 2" xfId="23371"/>
    <cellStyle name="Calculation 3 2 3 10 3" xfId="2523"/>
    <cellStyle name="Calculation 3 2 3 10 3 2" xfId="23372"/>
    <cellStyle name="Calculation 3 2 3 10 4" xfId="2524"/>
    <cellStyle name="Calculation 3 2 3 10 4 2" xfId="23373"/>
    <cellStyle name="Calculation 3 2 3 10 5" xfId="2525"/>
    <cellStyle name="Calculation 3 2 3 10 5 2" xfId="23374"/>
    <cellStyle name="Calculation 3 2 3 10 6" xfId="2526"/>
    <cellStyle name="Calculation 3 2 3 10 6 2" xfId="23375"/>
    <cellStyle name="Calculation 3 2 3 10 7" xfId="2527"/>
    <cellStyle name="Calculation 3 2 3 10 7 2" xfId="23376"/>
    <cellStyle name="Calculation 3 2 3 10 8" xfId="23370"/>
    <cellStyle name="Calculation 3 2 3 11" xfId="2528"/>
    <cellStyle name="Calculation 3 2 3 11 2" xfId="23377"/>
    <cellStyle name="Calculation 3 2 3 12" xfId="2529"/>
    <cellStyle name="Calculation 3 2 3 12 2" xfId="23378"/>
    <cellStyle name="Calculation 3 2 3 13" xfId="2530"/>
    <cellStyle name="Calculation 3 2 3 13 2" xfId="23379"/>
    <cellStyle name="Calculation 3 2 3 14" xfId="2531"/>
    <cellStyle name="Calculation 3 2 3 14 2" xfId="23380"/>
    <cellStyle name="Calculation 3 2 3 15" xfId="2532"/>
    <cellStyle name="Calculation 3 2 3 16" xfId="2533"/>
    <cellStyle name="Calculation 3 2 3 17" xfId="23369"/>
    <cellStyle name="Calculation 3 2 3 2" xfId="2534"/>
    <cellStyle name="Calculation 3 2 3 2 2" xfId="2535"/>
    <cellStyle name="Calculation 3 2 3 2 2 2" xfId="23382"/>
    <cellStyle name="Calculation 3 2 3 2 3" xfId="2536"/>
    <cellStyle name="Calculation 3 2 3 2 3 2" xfId="23383"/>
    <cellStyle name="Calculation 3 2 3 2 4" xfId="2537"/>
    <cellStyle name="Calculation 3 2 3 2 4 2" xfId="23384"/>
    <cellStyle name="Calculation 3 2 3 2 5" xfId="2538"/>
    <cellStyle name="Calculation 3 2 3 2 5 2" xfId="23385"/>
    <cellStyle name="Calculation 3 2 3 2 6" xfId="2539"/>
    <cellStyle name="Calculation 3 2 3 2 6 2" xfId="23386"/>
    <cellStyle name="Calculation 3 2 3 2 7" xfId="2540"/>
    <cellStyle name="Calculation 3 2 3 2 7 2" xfId="23387"/>
    <cellStyle name="Calculation 3 2 3 2 8" xfId="23381"/>
    <cellStyle name="Calculation 3 2 3 3" xfId="2541"/>
    <cellStyle name="Calculation 3 2 3 3 2" xfId="2542"/>
    <cellStyle name="Calculation 3 2 3 3 2 2" xfId="23389"/>
    <cellStyle name="Calculation 3 2 3 3 3" xfId="2543"/>
    <cellStyle name="Calculation 3 2 3 3 3 2" xfId="23390"/>
    <cellStyle name="Calculation 3 2 3 3 4" xfId="2544"/>
    <cellStyle name="Calculation 3 2 3 3 4 2" xfId="23391"/>
    <cellStyle name="Calculation 3 2 3 3 5" xfId="2545"/>
    <cellStyle name="Calculation 3 2 3 3 5 2" xfId="23392"/>
    <cellStyle name="Calculation 3 2 3 3 6" xfId="2546"/>
    <cellStyle name="Calculation 3 2 3 3 6 2" xfId="23393"/>
    <cellStyle name="Calculation 3 2 3 3 7" xfId="2547"/>
    <cellStyle name="Calculation 3 2 3 3 7 2" xfId="23394"/>
    <cellStyle name="Calculation 3 2 3 3 8" xfId="23388"/>
    <cellStyle name="Calculation 3 2 3 4" xfId="2548"/>
    <cellStyle name="Calculation 3 2 3 4 2" xfId="2549"/>
    <cellStyle name="Calculation 3 2 3 4 2 2" xfId="23396"/>
    <cellStyle name="Calculation 3 2 3 4 3" xfId="2550"/>
    <cellStyle name="Calculation 3 2 3 4 3 2" xfId="23397"/>
    <cellStyle name="Calculation 3 2 3 4 4" xfId="2551"/>
    <cellStyle name="Calculation 3 2 3 4 4 2" xfId="23398"/>
    <cellStyle name="Calculation 3 2 3 4 5" xfId="2552"/>
    <cellStyle name="Calculation 3 2 3 4 5 2" xfId="23399"/>
    <cellStyle name="Calculation 3 2 3 4 6" xfId="2553"/>
    <cellStyle name="Calculation 3 2 3 4 6 2" xfId="23400"/>
    <cellStyle name="Calculation 3 2 3 4 7" xfId="2554"/>
    <cellStyle name="Calculation 3 2 3 4 7 2" xfId="23401"/>
    <cellStyle name="Calculation 3 2 3 4 8" xfId="23395"/>
    <cellStyle name="Calculation 3 2 3 5" xfId="2555"/>
    <cellStyle name="Calculation 3 2 3 5 2" xfId="2556"/>
    <cellStyle name="Calculation 3 2 3 5 2 2" xfId="23403"/>
    <cellStyle name="Calculation 3 2 3 5 3" xfId="2557"/>
    <cellStyle name="Calculation 3 2 3 5 3 2" xfId="23404"/>
    <cellStyle name="Calculation 3 2 3 5 4" xfId="2558"/>
    <cellStyle name="Calculation 3 2 3 5 4 2" xfId="23405"/>
    <cellStyle name="Calculation 3 2 3 5 5" xfId="2559"/>
    <cellStyle name="Calculation 3 2 3 5 5 2" xfId="23406"/>
    <cellStyle name="Calculation 3 2 3 5 6" xfId="2560"/>
    <cellStyle name="Calculation 3 2 3 5 6 2" xfId="23407"/>
    <cellStyle name="Calculation 3 2 3 5 7" xfId="2561"/>
    <cellStyle name="Calculation 3 2 3 5 7 2" xfId="23408"/>
    <cellStyle name="Calculation 3 2 3 5 8" xfId="23402"/>
    <cellStyle name="Calculation 3 2 3 6" xfId="2562"/>
    <cellStyle name="Calculation 3 2 3 6 2" xfId="2563"/>
    <cellStyle name="Calculation 3 2 3 6 2 2" xfId="23410"/>
    <cellStyle name="Calculation 3 2 3 6 3" xfId="2564"/>
    <cellStyle name="Calculation 3 2 3 6 3 2" xfId="23411"/>
    <cellStyle name="Calculation 3 2 3 6 4" xfId="2565"/>
    <cellStyle name="Calculation 3 2 3 6 4 2" xfId="23412"/>
    <cellStyle name="Calculation 3 2 3 6 5" xfId="2566"/>
    <cellStyle name="Calculation 3 2 3 6 5 2" xfId="23413"/>
    <cellStyle name="Calculation 3 2 3 6 6" xfId="2567"/>
    <cellStyle name="Calculation 3 2 3 6 6 2" xfId="23414"/>
    <cellStyle name="Calculation 3 2 3 6 7" xfId="2568"/>
    <cellStyle name="Calculation 3 2 3 6 7 2" xfId="23415"/>
    <cellStyle name="Calculation 3 2 3 6 8" xfId="23409"/>
    <cellStyle name="Calculation 3 2 3 7" xfId="2569"/>
    <cellStyle name="Calculation 3 2 3 7 2" xfId="2570"/>
    <cellStyle name="Calculation 3 2 3 7 2 2" xfId="23417"/>
    <cellStyle name="Calculation 3 2 3 7 3" xfId="2571"/>
    <cellStyle name="Calculation 3 2 3 7 3 2" xfId="23418"/>
    <cellStyle name="Calculation 3 2 3 7 4" xfId="2572"/>
    <cellStyle name="Calculation 3 2 3 7 4 2" xfId="23419"/>
    <cellStyle name="Calculation 3 2 3 7 5" xfId="2573"/>
    <cellStyle name="Calculation 3 2 3 7 5 2" xfId="23420"/>
    <cellStyle name="Calculation 3 2 3 7 6" xfId="2574"/>
    <cellStyle name="Calculation 3 2 3 7 6 2" xfId="23421"/>
    <cellStyle name="Calculation 3 2 3 7 7" xfId="2575"/>
    <cellStyle name="Calculation 3 2 3 7 7 2" xfId="23422"/>
    <cellStyle name="Calculation 3 2 3 7 8" xfId="23416"/>
    <cellStyle name="Calculation 3 2 3 8" xfId="2576"/>
    <cellStyle name="Calculation 3 2 3 8 2" xfId="2577"/>
    <cellStyle name="Calculation 3 2 3 8 2 2" xfId="23424"/>
    <cellStyle name="Calculation 3 2 3 8 3" xfId="2578"/>
    <cellStyle name="Calculation 3 2 3 8 3 2" xfId="23425"/>
    <cellStyle name="Calculation 3 2 3 8 4" xfId="2579"/>
    <cellStyle name="Calculation 3 2 3 8 4 2" xfId="23426"/>
    <cellStyle name="Calculation 3 2 3 8 5" xfId="2580"/>
    <cellStyle name="Calculation 3 2 3 8 5 2" xfId="23427"/>
    <cellStyle name="Calculation 3 2 3 8 6" xfId="2581"/>
    <cellStyle name="Calculation 3 2 3 8 6 2" xfId="23428"/>
    <cellStyle name="Calculation 3 2 3 8 7" xfId="2582"/>
    <cellStyle name="Calculation 3 2 3 8 7 2" xfId="23429"/>
    <cellStyle name="Calculation 3 2 3 8 8" xfId="23423"/>
    <cellStyle name="Calculation 3 2 3 9" xfId="2583"/>
    <cellStyle name="Calculation 3 2 3 9 2" xfId="2584"/>
    <cellStyle name="Calculation 3 2 3 9 2 2" xfId="23431"/>
    <cellStyle name="Calculation 3 2 3 9 3" xfId="2585"/>
    <cellStyle name="Calculation 3 2 3 9 3 2" xfId="23432"/>
    <cellStyle name="Calculation 3 2 3 9 4" xfId="2586"/>
    <cellStyle name="Calculation 3 2 3 9 4 2" xfId="23433"/>
    <cellStyle name="Calculation 3 2 3 9 5" xfId="2587"/>
    <cellStyle name="Calculation 3 2 3 9 5 2" xfId="23434"/>
    <cellStyle name="Calculation 3 2 3 9 6" xfId="2588"/>
    <cellStyle name="Calculation 3 2 3 9 6 2" xfId="23435"/>
    <cellStyle name="Calculation 3 2 3 9 7" xfId="2589"/>
    <cellStyle name="Calculation 3 2 3 9 7 2" xfId="23436"/>
    <cellStyle name="Calculation 3 2 3 9 8" xfId="23430"/>
    <cellStyle name="Calculation 3 2 30" xfId="2590"/>
    <cellStyle name="Calculation 3 2 31" xfId="21230"/>
    <cellStyle name="Calculation 3 2 4" xfId="2591"/>
    <cellStyle name="Calculation 3 2 4 10" xfId="2592"/>
    <cellStyle name="Calculation 3 2 4 10 2" xfId="2593"/>
    <cellStyle name="Calculation 3 2 4 10 2 2" xfId="23439"/>
    <cellStyle name="Calculation 3 2 4 10 3" xfId="2594"/>
    <cellStyle name="Calculation 3 2 4 10 3 2" xfId="23440"/>
    <cellStyle name="Calculation 3 2 4 10 4" xfId="2595"/>
    <cellStyle name="Calculation 3 2 4 10 4 2" xfId="23441"/>
    <cellStyle name="Calculation 3 2 4 10 5" xfId="2596"/>
    <cellStyle name="Calculation 3 2 4 10 5 2" xfId="23442"/>
    <cellStyle name="Calculation 3 2 4 10 6" xfId="2597"/>
    <cellStyle name="Calculation 3 2 4 10 6 2" xfId="23443"/>
    <cellStyle name="Calculation 3 2 4 10 7" xfId="2598"/>
    <cellStyle name="Calculation 3 2 4 10 7 2" xfId="23444"/>
    <cellStyle name="Calculation 3 2 4 10 8" xfId="23438"/>
    <cellStyle name="Calculation 3 2 4 11" xfId="2599"/>
    <cellStyle name="Calculation 3 2 4 11 2" xfId="23445"/>
    <cellStyle name="Calculation 3 2 4 12" xfId="2600"/>
    <cellStyle name="Calculation 3 2 4 12 2" xfId="23446"/>
    <cellStyle name="Calculation 3 2 4 13" xfId="2601"/>
    <cellStyle name="Calculation 3 2 4 13 2" xfId="23447"/>
    <cellStyle name="Calculation 3 2 4 14" xfId="2602"/>
    <cellStyle name="Calculation 3 2 4 14 2" xfId="23448"/>
    <cellStyle name="Calculation 3 2 4 15" xfId="2603"/>
    <cellStyle name="Calculation 3 2 4 16" xfId="2604"/>
    <cellStyle name="Calculation 3 2 4 17" xfId="23437"/>
    <cellStyle name="Calculation 3 2 4 2" xfId="2605"/>
    <cellStyle name="Calculation 3 2 4 2 2" xfId="2606"/>
    <cellStyle name="Calculation 3 2 4 2 2 2" xfId="23450"/>
    <cellStyle name="Calculation 3 2 4 2 3" xfId="2607"/>
    <cellStyle name="Calculation 3 2 4 2 3 2" xfId="23451"/>
    <cellStyle name="Calculation 3 2 4 2 4" xfId="2608"/>
    <cellStyle name="Calculation 3 2 4 2 4 2" xfId="23452"/>
    <cellStyle name="Calculation 3 2 4 2 5" xfId="2609"/>
    <cellStyle name="Calculation 3 2 4 2 5 2" xfId="23453"/>
    <cellStyle name="Calculation 3 2 4 2 6" xfId="2610"/>
    <cellStyle name="Calculation 3 2 4 2 6 2" xfId="23454"/>
    <cellStyle name="Calculation 3 2 4 2 7" xfId="2611"/>
    <cellStyle name="Calculation 3 2 4 2 7 2" xfId="23455"/>
    <cellStyle name="Calculation 3 2 4 2 8" xfId="23449"/>
    <cellStyle name="Calculation 3 2 4 3" xfId="2612"/>
    <cellStyle name="Calculation 3 2 4 3 2" xfId="2613"/>
    <cellStyle name="Calculation 3 2 4 3 2 2" xfId="23457"/>
    <cellStyle name="Calculation 3 2 4 3 3" xfId="2614"/>
    <cellStyle name="Calculation 3 2 4 3 3 2" xfId="23458"/>
    <cellStyle name="Calculation 3 2 4 3 4" xfId="2615"/>
    <cellStyle name="Calculation 3 2 4 3 4 2" xfId="23459"/>
    <cellStyle name="Calculation 3 2 4 3 5" xfId="2616"/>
    <cellStyle name="Calculation 3 2 4 3 5 2" xfId="23460"/>
    <cellStyle name="Calculation 3 2 4 3 6" xfId="2617"/>
    <cellStyle name="Calculation 3 2 4 3 6 2" xfId="23461"/>
    <cellStyle name="Calculation 3 2 4 3 7" xfId="2618"/>
    <cellStyle name="Calculation 3 2 4 3 7 2" xfId="23462"/>
    <cellStyle name="Calculation 3 2 4 3 8" xfId="23456"/>
    <cellStyle name="Calculation 3 2 4 4" xfId="2619"/>
    <cellStyle name="Calculation 3 2 4 4 2" xfId="2620"/>
    <cellStyle name="Calculation 3 2 4 4 2 2" xfId="23464"/>
    <cellStyle name="Calculation 3 2 4 4 3" xfId="2621"/>
    <cellStyle name="Calculation 3 2 4 4 3 2" xfId="23465"/>
    <cellStyle name="Calculation 3 2 4 4 4" xfId="2622"/>
    <cellStyle name="Calculation 3 2 4 4 4 2" xfId="23466"/>
    <cellStyle name="Calculation 3 2 4 4 5" xfId="2623"/>
    <cellStyle name="Calculation 3 2 4 4 5 2" xfId="23467"/>
    <cellStyle name="Calculation 3 2 4 4 6" xfId="2624"/>
    <cellStyle name="Calculation 3 2 4 4 6 2" xfId="23468"/>
    <cellStyle name="Calculation 3 2 4 4 7" xfId="2625"/>
    <cellStyle name="Calculation 3 2 4 4 7 2" xfId="23469"/>
    <cellStyle name="Calculation 3 2 4 4 8" xfId="23463"/>
    <cellStyle name="Calculation 3 2 4 5" xfId="2626"/>
    <cellStyle name="Calculation 3 2 4 5 2" xfId="2627"/>
    <cellStyle name="Calculation 3 2 4 5 2 2" xfId="23471"/>
    <cellStyle name="Calculation 3 2 4 5 3" xfId="2628"/>
    <cellStyle name="Calculation 3 2 4 5 3 2" xfId="23472"/>
    <cellStyle name="Calculation 3 2 4 5 4" xfId="2629"/>
    <cellStyle name="Calculation 3 2 4 5 4 2" xfId="23473"/>
    <cellStyle name="Calculation 3 2 4 5 5" xfId="2630"/>
    <cellStyle name="Calculation 3 2 4 5 5 2" xfId="23474"/>
    <cellStyle name="Calculation 3 2 4 5 6" xfId="2631"/>
    <cellStyle name="Calculation 3 2 4 5 6 2" xfId="23475"/>
    <cellStyle name="Calculation 3 2 4 5 7" xfId="2632"/>
    <cellStyle name="Calculation 3 2 4 5 7 2" xfId="23476"/>
    <cellStyle name="Calculation 3 2 4 5 8" xfId="23470"/>
    <cellStyle name="Calculation 3 2 4 6" xfId="2633"/>
    <cellStyle name="Calculation 3 2 4 6 2" xfId="2634"/>
    <cellStyle name="Calculation 3 2 4 6 2 2" xfId="23478"/>
    <cellStyle name="Calculation 3 2 4 6 3" xfId="2635"/>
    <cellStyle name="Calculation 3 2 4 6 3 2" xfId="23479"/>
    <cellStyle name="Calculation 3 2 4 6 4" xfId="2636"/>
    <cellStyle name="Calculation 3 2 4 6 4 2" xfId="23480"/>
    <cellStyle name="Calculation 3 2 4 6 5" xfId="2637"/>
    <cellStyle name="Calculation 3 2 4 6 5 2" xfId="23481"/>
    <cellStyle name="Calculation 3 2 4 6 6" xfId="2638"/>
    <cellStyle name="Calculation 3 2 4 6 6 2" xfId="23482"/>
    <cellStyle name="Calculation 3 2 4 6 7" xfId="2639"/>
    <cellStyle name="Calculation 3 2 4 6 7 2" xfId="23483"/>
    <cellStyle name="Calculation 3 2 4 6 8" xfId="23477"/>
    <cellStyle name="Calculation 3 2 4 7" xfId="2640"/>
    <cellStyle name="Calculation 3 2 4 7 2" xfId="2641"/>
    <cellStyle name="Calculation 3 2 4 7 2 2" xfId="23485"/>
    <cellStyle name="Calculation 3 2 4 7 3" xfId="2642"/>
    <cellStyle name="Calculation 3 2 4 7 3 2" xfId="23486"/>
    <cellStyle name="Calculation 3 2 4 7 4" xfId="2643"/>
    <cellStyle name="Calculation 3 2 4 7 4 2" xfId="23487"/>
    <cellStyle name="Calculation 3 2 4 7 5" xfId="2644"/>
    <cellStyle name="Calculation 3 2 4 7 5 2" xfId="23488"/>
    <cellStyle name="Calculation 3 2 4 7 6" xfId="2645"/>
    <cellStyle name="Calculation 3 2 4 7 6 2" xfId="23489"/>
    <cellStyle name="Calculation 3 2 4 7 7" xfId="2646"/>
    <cellStyle name="Calculation 3 2 4 7 7 2" xfId="23490"/>
    <cellStyle name="Calculation 3 2 4 7 8" xfId="23484"/>
    <cellStyle name="Calculation 3 2 4 8" xfId="2647"/>
    <cellStyle name="Calculation 3 2 4 8 2" xfId="2648"/>
    <cellStyle name="Calculation 3 2 4 8 2 2" xfId="23492"/>
    <cellStyle name="Calculation 3 2 4 8 3" xfId="2649"/>
    <cellStyle name="Calculation 3 2 4 8 3 2" xfId="23493"/>
    <cellStyle name="Calculation 3 2 4 8 4" xfId="2650"/>
    <cellStyle name="Calculation 3 2 4 8 4 2" xfId="23494"/>
    <cellStyle name="Calculation 3 2 4 8 5" xfId="2651"/>
    <cellStyle name="Calculation 3 2 4 8 5 2" xfId="23495"/>
    <cellStyle name="Calculation 3 2 4 8 6" xfId="2652"/>
    <cellStyle name="Calculation 3 2 4 8 6 2" xfId="23496"/>
    <cellStyle name="Calculation 3 2 4 8 7" xfId="2653"/>
    <cellStyle name="Calculation 3 2 4 8 7 2" xfId="23497"/>
    <cellStyle name="Calculation 3 2 4 8 8" xfId="23491"/>
    <cellStyle name="Calculation 3 2 4 9" xfId="2654"/>
    <cellStyle name="Calculation 3 2 4 9 2" xfId="2655"/>
    <cellStyle name="Calculation 3 2 4 9 2 2" xfId="23499"/>
    <cellStyle name="Calculation 3 2 4 9 3" xfId="2656"/>
    <cellStyle name="Calculation 3 2 4 9 3 2" xfId="23500"/>
    <cellStyle name="Calculation 3 2 4 9 4" xfId="2657"/>
    <cellStyle name="Calculation 3 2 4 9 4 2" xfId="23501"/>
    <cellStyle name="Calculation 3 2 4 9 5" xfId="2658"/>
    <cellStyle name="Calculation 3 2 4 9 5 2" xfId="23502"/>
    <cellStyle name="Calculation 3 2 4 9 6" xfId="2659"/>
    <cellStyle name="Calculation 3 2 4 9 6 2" xfId="23503"/>
    <cellStyle name="Calculation 3 2 4 9 7" xfId="2660"/>
    <cellStyle name="Calculation 3 2 4 9 7 2" xfId="23504"/>
    <cellStyle name="Calculation 3 2 4 9 8" xfId="23498"/>
    <cellStyle name="Calculation 3 2 5" xfId="2661"/>
    <cellStyle name="Calculation 3 2 5 10" xfId="2662"/>
    <cellStyle name="Calculation 3 2 5 10 2" xfId="2663"/>
    <cellStyle name="Calculation 3 2 5 10 2 2" xfId="23507"/>
    <cellStyle name="Calculation 3 2 5 10 3" xfId="2664"/>
    <cellStyle name="Calculation 3 2 5 10 3 2" xfId="23508"/>
    <cellStyle name="Calculation 3 2 5 10 4" xfId="2665"/>
    <cellStyle name="Calculation 3 2 5 10 4 2" xfId="23509"/>
    <cellStyle name="Calculation 3 2 5 10 5" xfId="2666"/>
    <cellStyle name="Calculation 3 2 5 10 5 2" xfId="23510"/>
    <cellStyle name="Calculation 3 2 5 10 6" xfId="2667"/>
    <cellStyle name="Calculation 3 2 5 10 6 2" xfId="23511"/>
    <cellStyle name="Calculation 3 2 5 10 7" xfId="2668"/>
    <cellStyle name="Calculation 3 2 5 10 7 2" xfId="23512"/>
    <cellStyle name="Calculation 3 2 5 10 8" xfId="23506"/>
    <cellStyle name="Calculation 3 2 5 11" xfId="2669"/>
    <cellStyle name="Calculation 3 2 5 11 2" xfId="23513"/>
    <cellStyle name="Calculation 3 2 5 12" xfId="2670"/>
    <cellStyle name="Calculation 3 2 5 12 2" xfId="23514"/>
    <cellStyle name="Calculation 3 2 5 13" xfId="2671"/>
    <cellStyle name="Calculation 3 2 5 13 2" xfId="23515"/>
    <cellStyle name="Calculation 3 2 5 14" xfId="2672"/>
    <cellStyle name="Calculation 3 2 5 14 2" xfId="23516"/>
    <cellStyle name="Calculation 3 2 5 15" xfId="2673"/>
    <cellStyle name="Calculation 3 2 5 16" xfId="2674"/>
    <cellStyle name="Calculation 3 2 5 17" xfId="23505"/>
    <cellStyle name="Calculation 3 2 5 2" xfId="2675"/>
    <cellStyle name="Calculation 3 2 5 2 2" xfId="2676"/>
    <cellStyle name="Calculation 3 2 5 2 2 2" xfId="23518"/>
    <cellStyle name="Calculation 3 2 5 2 3" xfId="2677"/>
    <cellStyle name="Calculation 3 2 5 2 3 2" xfId="23519"/>
    <cellStyle name="Calculation 3 2 5 2 4" xfId="2678"/>
    <cellStyle name="Calculation 3 2 5 2 4 2" xfId="23520"/>
    <cellStyle name="Calculation 3 2 5 2 5" xfId="2679"/>
    <cellStyle name="Calculation 3 2 5 2 5 2" xfId="23521"/>
    <cellStyle name="Calculation 3 2 5 2 6" xfId="2680"/>
    <cellStyle name="Calculation 3 2 5 2 6 2" xfId="23522"/>
    <cellStyle name="Calculation 3 2 5 2 7" xfId="2681"/>
    <cellStyle name="Calculation 3 2 5 2 7 2" xfId="23523"/>
    <cellStyle name="Calculation 3 2 5 2 8" xfId="23517"/>
    <cellStyle name="Calculation 3 2 5 3" xfId="2682"/>
    <cellStyle name="Calculation 3 2 5 3 2" xfId="2683"/>
    <cellStyle name="Calculation 3 2 5 3 2 2" xfId="23525"/>
    <cellStyle name="Calculation 3 2 5 3 3" xfId="2684"/>
    <cellStyle name="Calculation 3 2 5 3 3 2" xfId="23526"/>
    <cellStyle name="Calculation 3 2 5 3 4" xfId="2685"/>
    <cellStyle name="Calculation 3 2 5 3 4 2" xfId="23527"/>
    <cellStyle name="Calculation 3 2 5 3 5" xfId="2686"/>
    <cellStyle name="Calculation 3 2 5 3 5 2" xfId="23528"/>
    <cellStyle name="Calculation 3 2 5 3 6" xfId="2687"/>
    <cellStyle name="Calculation 3 2 5 3 6 2" xfId="23529"/>
    <cellStyle name="Calculation 3 2 5 3 7" xfId="2688"/>
    <cellStyle name="Calculation 3 2 5 3 7 2" xfId="23530"/>
    <cellStyle name="Calculation 3 2 5 3 8" xfId="23524"/>
    <cellStyle name="Calculation 3 2 5 4" xfId="2689"/>
    <cellStyle name="Calculation 3 2 5 4 2" xfId="2690"/>
    <cellStyle name="Calculation 3 2 5 4 2 2" xfId="23532"/>
    <cellStyle name="Calculation 3 2 5 4 3" xfId="2691"/>
    <cellStyle name="Calculation 3 2 5 4 3 2" xfId="23533"/>
    <cellStyle name="Calculation 3 2 5 4 4" xfId="2692"/>
    <cellStyle name="Calculation 3 2 5 4 4 2" xfId="23534"/>
    <cellStyle name="Calculation 3 2 5 4 5" xfId="2693"/>
    <cellStyle name="Calculation 3 2 5 4 5 2" xfId="23535"/>
    <cellStyle name="Calculation 3 2 5 4 6" xfId="2694"/>
    <cellStyle name="Calculation 3 2 5 4 6 2" xfId="23536"/>
    <cellStyle name="Calculation 3 2 5 4 7" xfId="2695"/>
    <cellStyle name="Calculation 3 2 5 4 7 2" xfId="23537"/>
    <cellStyle name="Calculation 3 2 5 4 8" xfId="23531"/>
    <cellStyle name="Calculation 3 2 5 5" xfId="2696"/>
    <cellStyle name="Calculation 3 2 5 5 2" xfId="2697"/>
    <cellStyle name="Calculation 3 2 5 5 2 2" xfId="23539"/>
    <cellStyle name="Calculation 3 2 5 5 3" xfId="2698"/>
    <cellStyle name="Calculation 3 2 5 5 3 2" xfId="23540"/>
    <cellStyle name="Calculation 3 2 5 5 4" xfId="2699"/>
    <cellStyle name="Calculation 3 2 5 5 4 2" xfId="23541"/>
    <cellStyle name="Calculation 3 2 5 5 5" xfId="2700"/>
    <cellStyle name="Calculation 3 2 5 5 5 2" xfId="23542"/>
    <cellStyle name="Calculation 3 2 5 5 6" xfId="2701"/>
    <cellStyle name="Calculation 3 2 5 5 6 2" xfId="23543"/>
    <cellStyle name="Calculation 3 2 5 5 7" xfId="2702"/>
    <cellStyle name="Calculation 3 2 5 5 7 2" xfId="23544"/>
    <cellStyle name="Calculation 3 2 5 5 8" xfId="23538"/>
    <cellStyle name="Calculation 3 2 5 6" xfId="2703"/>
    <cellStyle name="Calculation 3 2 5 6 2" xfId="2704"/>
    <cellStyle name="Calculation 3 2 5 6 2 2" xfId="23546"/>
    <cellStyle name="Calculation 3 2 5 6 3" xfId="2705"/>
    <cellStyle name="Calculation 3 2 5 6 3 2" xfId="23547"/>
    <cellStyle name="Calculation 3 2 5 6 4" xfId="2706"/>
    <cellStyle name="Calculation 3 2 5 6 4 2" xfId="23548"/>
    <cellStyle name="Calculation 3 2 5 6 5" xfId="2707"/>
    <cellStyle name="Calculation 3 2 5 6 5 2" xfId="23549"/>
    <cellStyle name="Calculation 3 2 5 6 6" xfId="2708"/>
    <cellStyle name="Calculation 3 2 5 6 6 2" xfId="23550"/>
    <cellStyle name="Calculation 3 2 5 6 7" xfId="2709"/>
    <cellStyle name="Calculation 3 2 5 6 7 2" xfId="23551"/>
    <cellStyle name="Calculation 3 2 5 6 8" xfId="23545"/>
    <cellStyle name="Calculation 3 2 5 7" xfId="2710"/>
    <cellStyle name="Calculation 3 2 5 7 2" xfId="2711"/>
    <cellStyle name="Calculation 3 2 5 7 2 2" xfId="23553"/>
    <cellStyle name="Calculation 3 2 5 7 3" xfId="2712"/>
    <cellStyle name="Calculation 3 2 5 7 3 2" xfId="23554"/>
    <cellStyle name="Calculation 3 2 5 7 4" xfId="2713"/>
    <cellStyle name="Calculation 3 2 5 7 4 2" xfId="23555"/>
    <cellStyle name="Calculation 3 2 5 7 5" xfId="2714"/>
    <cellStyle name="Calculation 3 2 5 7 5 2" xfId="23556"/>
    <cellStyle name="Calculation 3 2 5 7 6" xfId="2715"/>
    <cellStyle name="Calculation 3 2 5 7 6 2" xfId="23557"/>
    <cellStyle name="Calculation 3 2 5 7 7" xfId="2716"/>
    <cellStyle name="Calculation 3 2 5 7 7 2" xfId="23558"/>
    <cellStyle name="Calculation 3 2 5 7 8" xfId="23552"/>
    <cellStyle name="Calculation 3 2 5 8" xfId="2717"/>
    <cellStyle name="Calculation 3 2 5 8 2" xfId="2718"/>
    <cellStyle name="Calculation 3 2 5 8 2 2" xfId="23560"/>
    <cellStyle name="Calculation 3 2 5 8 3" xfId="2719"/>
    <cellStyle name="Calculation 3 2 5 8 3 2" xfId="23561"/>
    <cellStyle name="Calculation 3 2 5 8 4" xfId="2720"/>
    <cellStyle name="Calculation 3 2 5 8 4 2" xfId="23562"/>
    <cellStyle name="Calculation 3 2 5 8 5" xfId="2721"/>
    <cellStyle name="Calculation 3 2 5 8 5 2" xfId="23563"/>
    <cellStyle name="Calculation 3 2 5 8 6" xfId="2722"/>
    <cellStyle name="Calculation 3 2 5 8 6 2" xfId="23564"/>
    <cellStyle name="Calculation 3 2 5 8 7" xfId="2723"/>
    <cellStyle name="Calculation 3 2 5 8 7 2" xfId="23565"/>
    <cellStyle name="Calculation 3 2 5 8 8" xfId="23559"/>
    <cellStyle name="Calculation 3 2 5 9" xfId="2724"/>
    <cellStyle name="Calculation 3 2 5 9 2" xfId="2725"/>
    <cellStyle name="Calculation 3 2 5 9 2 2" xfId="23567"/>
    <cellStyle name="Calculation 3 2 5 9 3" xfId="2726"/>
    <cellStyle name="Calculation 3 2 5 9 3 2" xfId="23568"/>
    <cellStyle name="Calculation 3 2 5 9 4" xfId="2727"/>
    <cellStyle name="Calculation 3 2 5 9 4 2" xfId="23569"/>
    <cellStyle name="Calculation 3 2 5 9 5" xfId="2728"/>
    <cellStyle name="Calculation 3 2 5 9 5 2" xfId="23570"/>
    <cellStyle name="Calculation 3 2 5 9 6" xfId="2729"/>
    <cellStyle name="Calculation 3 2 5 9 6 2" xfId="23571"/>
    <cellStyle name="Calculation 3 2 5 9 7" xfId="2730"/>
    <cellStyle name="Calculation 3 2 5 9 7 2" xfId="23572"/>
    <cellStyle name="Calculation 3 2 5 9 8" xfId="23566"/>
    <cellStyle name="Calculation 3 2 6" xfId="2731"/>
    <cellStyle name="Calculation 3 2 6 10" xfId="2732"/>
    <cellStyle name="Calculation 3 2 6 11" xfId="23573"/>
    <cellStyle name="Calculation 3 2 6 2" xfId="2733"/>
    <cellStyle name="Calculation 3 2 6 2 2" xfId="23574"/>
    <cellStyle name="Calculation 3 2 6 3" xfId="2734"/>
    <cellStyle name="Calculation 3 2 6 3 2" xfId="23575"/>
    <cellStyle name="Calculation 3 2 6 4" xfId="2735"/>
    <cellStyle name="Calculation 3 2 6 4 2" xfId="23576"/>
    <cellStyle name="Calculation 3 2 6 5" xfId="2736"/>
    <cellStyle name="Calculation 3 2 6 5 2" xfId="23577"/>
    <cellStyle name="Calculation 3 2 6 6" xfId="2737"/>
    <cellStyle name="Calculation 3 2 6 6 2" xfId="23578"/>
    <cellStyle name="Calculation 3 2 6 7" xfId="2738"/>
    <cellStyle name="Calculation 3 2 6 7 2" xfId="23579"/>
    <cellStyle name="Calculation 3 2 6 8" xfId="2739"/>
    <cellStyle name="Calculation 3 2 6 9" xfId="2740"/>
    <cellStyle name="Calculation 3 2 7" xfId="2741"/>
    <cellStyle name="Calculation 3 2 7 10" xfId="2742"/>
    <cellStyle name="Calculation 3 2 7 11" xfId="23580"/>
    <cellStyle name="Calculation 3 2 7 2" xfId="2743"/>
    <cellStyle name="Calculation 3 2 7 2 2" xfId="23581"/>
    <cellStyle name="Calculation 3 2 7 3" xfId="2744"/>
    <cellStyle name="Calculation 3 2 7 3 2" xfId="23582"/>
    <cellStyle name="Calculation 3 2 7 4" xfId="2745"/>
    <cellStyle name="Calculation 3 2 7 4 2" xfId="23583"/>
    <cellStyle name="Calculation 3 2 7 5" xfId="2746"/>
    <cellStyle name="Calculation 3 2 7 5 2" xfId="23584"/>
    <cellStyle name="Calculation 3 2 7 6" xfId="2747"/>
    <cellStyle name="Calculation 3 2 7 6 2" xfId="23585"/>
    <cellStyle name="Calculation 3 2 7 7" xfId="2748"/>
    <cellStyle name="Calculation 3 2 7 7 2" xfId="23586"/>
    <cellStyle name="Calculation 3 2 7 8" xfId="2749"/>
    <cellStyle name="Calculation 3 2 7 9" xfId="2750"/>
    <cellStyle name="Calculation 3 2 8" xfId="2751"/>
    <cellStyle name="Calculation 3 2 8 10" xfId="2752"/>
    <cellStyle name="Calculation 3 2 8 11" xfId="23587"/>
    <cellStyle name="Calculation 3 2 8 2" xfId="2753"/>
    <cellStyle name="Calculation 3 2 8 2 2" xfId="23588"/>
    <cellStyle name="Calculation 3 2 8 3" xfId="2754"/>
    <cellStyle name="Calculation 3 2 8 3 2" xfId="23589"/>
    <cellStyle name="Calculation 3 2 8 4" xfId="2755"/>
    <cellStyle name="Calculation 3 2 8 4 2" xfId="23590"/>
    <cellStyle name="Calculation 3 2 8 5" xfId="2756"/>
    <cellStyle name="Calculation 3 2 8 5 2" xfId="23591"/>
    <cellStyle name="Calculation 3 2 8 6" xfId="2757"/>
    <cellStyle name="Calculation 3 2 8 6 2" xfId="23592"/>
    <cellStyle name="Calculation 3 2 8 7" xfId="2758"/>
    <cellStyle name="Calculation 3 2 8 7 2" xfId="23593"/>
    <cellStyle name="Calculation 3 2 8 8" xfId="2759"/>
    <cellStyle name="Calculation 3 2 8 9" xfId="2760"/>
    <cellStyle name="Calculation 3 2 9" xfId="2761"/>
    <cellStyle name="Calculation 3 2 9 10" xfId="2762"/>
    <cellStyle name="Calculation 3 2 9 11" xfId="23594"/>
    <cellStyle name="Calculation 3 2 9 2" xfId="2763"/>
    <cellStyle name="Calculation 3 2 9 2 2" xfId="23595"/>
    <cellStyle name="Calculation 3 2 9 3" xfId="2764"/>
    <cellStyle name="Calculation 3 2 9 3 2" xfId="23596"/>
    <cellStyle name="Calculation 3 2 9 4" xfId="2765"/>
    <cellStyle name="Calculation 3 2 9 4 2" xfId="23597"/>
    <cellStyle name="Calculation 3 2 9 5" xfId="2766"/>
    <cellStyle name="Calculation 3 2 9 5 2" xfId="23598"/>
    <cellStyle name="Calculation 3 2 9 6" xfId="2767"/>
    <cellStyle name="Calculation 3 2 9 6 2" xfId="23599"/>
    <cellStyle name="Calculation 3 2 9 7" xfId="2768"/>
    <cellStyle name="Calculation 3 2 9 7 2" xfId="23600"/>
    <cellStyle name="Calculation 3 2 9 8" xfId="2769"/>
    <cellStyle name="Calculation 3 2 9 9" xfId="2770"/>
    <cellStyle name="Calculation 3 20" xfId="2771"/>
    <cellStyle name="Calculation 3 21" xfId="2772"/>
    <cellStyle name="Calculation 3 22" xfId="2773"/>
    <cellStyle name="Calculation 3 23" xfId="2774"/>
    <cellStyle name="Calculation 3 24" xfId="2775"/>
    <cellStyle name="Calculation 3 25" xfId="2776"/>
    <cellStyle name="Calculation 3 26" xfId="2777"/>
    <cellStyle name="Calculation 3 27" xfId="2778"/>
    <cellStyle name="Calculation 3 28" xfId="2779"/>
    <cellStyle name="Calculation 3 29" xfId="21183"/>
    <cellStyle name="Calculation 3 3" xfId="2780"/>
    <cellStyle name="Calculation 3 3 10" xfId="2781"/>
    <cellStyle name="Calculation 3 3 10 2" xfId="2782"/>
    <cellStyle name="Calculation 3 3 10 2 2" xfId="23603"/>
    <cellStyle name="Calculation 3 3 10 3" xfId="2783"/>
    <cellStyle name="Calculation 3 3 10 3 2" xfId="23604"/>
    <cellStyle name="Calculation 3 3 10 4" xfId="2784"/>
    <cellStyle name="Calculation 3 3 10 4 2" xfId="23605"/>
    <cellStyle name="Calculation 3 3 10 5" xfId="2785"/>
    <cellStyle name="Calculation 3 3 10 5 2" xfId="23606"/>
    <cellStyle name="Calculation 3 3 10 6" xfId="2786"/>
    <cellStyle name="Calculation 3 3 10 6 2" xfId="23607"/>
    <cellStyle name="Calculation 3 3 10 7" xfId="2787"/>
    <cellStyle name="Calculation 3 3 10 7 2" xfId="23608"/>
    <cellStyle name="Calculation 3 3 10 8" xfId="23602"/>
    <cellStyle name="Calculation 3 3 11" xfId="2788"/>
    <cellStyle name="Calculation 3 3 11 2" xfId="23609"/>
    <cellStyle name="Calculation 3 3 12" xfId="2789"/>
    <cellStyle name="Calculation 3 3 12 2" xfId="23610"/>
    <cellStyle name="Calculation 3 3 13" xfId="2790"/>
    <cellStyle name="Calculation 3 3 13 2" xfId="23611"/>
    <cellStyle name="Calculation 3 3 14" xfId="2791"/>
    <cellStyle name="Calculation 3 3 14 2" xfId="23612"/>
    <cellStyle name="Calculation 3 3 15" xfId="2792"/>
    <cellStyle name="Calculation 3 3 16" xfId="2793"/>
    <cellStyle name="Calculation 3 3 17" xfId="23601"/>
    <cellStyle name="Calculation 3 3 2" xfId="2794"/>
    <cellStyle name="Calculation 3 3 2 2" xfId="2795"/>
    <cellStyle name="Calculation 3 3 2 2 2" xfId="23614"/>
    <cellStyle name="Calculation 3 3 2 3" xfId="2796"/>
    <cellStyle name="Calculation 3 3 2 3 2" xfId="23615"/>
    <cellStyle name="Calculation 3 3 2 4" xfId="2797"/>
    <cellStyle name="Calculation 3 3 2 4 2" xfId="23616"/>
    <cellStyle name="Calculation 3 3 2 5" xfId="2798"/>
    <cellStyle name="Calculation 3 3 2 5 2" xfId="23617"/>
    <cellStyle name="Calculation 3 3 2 6" xfId="2799"/>
    <cellStyle name="Calculation 3 3 2 6 2" xfId="23618"/>
    <cellStyle name="Calculation 3 3 2 7" xfId="2800"/>
    <cellStyle name="Calculation 3 3 2 7 2" xfId="23619"/>
    <cellStyle name="Calculation 3 3 2 8" xfId="23613"/>
    <cellStyle name="Calculation 3 3 3" xfId="2801"/>
    <cellStyle name="Calculation 3 3 3 2" xfId="2802"/>
    <cellStyle name="Calculation 3 3 3 2 2" xfId="23621"/>
    <cellStyle name="Calculation 3 3 3 3" xfId="2803"/>
    <cellStyle name="Calculation 3 3 3 3 2" xfId="23622"/>
    <cellStyle name="Calculation 3 3 3 4" xfId="2804"/>
    <cellStyle name="Calculation 3 3 3 4 2" xfId="23623"/>
    <cellStyle name="Calculation 3 3 3 5" xfId="2805"/>
    <cellStyle name="Calculation 3 3 3 5 2" xfId="23624"/>
    <cellStyle name="Calculation 3 3 3 6" xfId="2806"/>
    <cellStyle name="Calculation 3 3 3 6 2" xfId="23625"/>
    <cellStyle name="Calculation 3 3 3 7" xfId="2807"/>
    <cellStyle name="Calculation 3 3 3 7 2" xfId="23626"/>
    <cellStyle name="Calculation 3 3 3 8" xfId="23620"/>
    <cellStyle name="Calculation 3 3 4" xfId="2808"/>
    <cellStyle name="Calculation 3 3 4 2" xfId="2809"/>
    <cellStyle name="Calculation 3 3 4 2 2" xfId="23628"/>
    <cellStyle name="Calculation 3 3 4 3" xfId="2810"/>
    <cellStyle name="Calculation 3 3 4 3 2" xfId="23629"/>
    <cellStyle name="Calculation 3 3 4 4" xfId="2811"/>
    <cellStyle name="Calculation 3 3 4 4 2" xfId="23630"/>
    <cellStyle name="Calculation 3 3 4 5" xfId="2812"/>
    <cellStyle name="Calculation 3 3 4 5 2" xfId="23631"/>
    <cellStyle name="Calculation 3 3 4 6" xfId="2813"/>
    <cellStyle name="Calculation 3 3 4 6 2" xfId="23632"/>
    <cellStyle name="Calculation 3 3 4 7" xfId="2814"/>
    <cellStyle name="Calculation 3 3 4 7 2" xfId="23633"/>
    <cellStyle name="Calculation 3 3 4 8" xfId="23627"/>
    <cellStyle name="Calculation 3 3 5" xfId="2815"/>
    <cellStyle name="Calculation 3 3 5 2" xfId="2816"/>
    <cellStyle name="Calculation 3 3 5 2 2" xfId="23635"/>
    <cellStyle name="Calculation 3 3 5 3" xfId="2817"/>
    <cellStyle name="Calculation 3 3 5 3 2" xfId="23636"/>
    <cellStyle name="Calculation 3 3 5 4" xfId="2818"/>
    <cellStyle name="Calculation 3 3 5 4 2" xfId="23637"/>
    <cellStyle name="Calculation 3 3 5 5" xfId="2819"/>
    <cellStyle name="Calculation 3 3 5 5 2" xfId="23638"/>
    <cellStyle name="Calculation 3 3 5 6" xfId="2820"/>
    <cellStyle name="Calculation 3 3 5 6 2" xfId="23639"/>
    <cellStyle name="Calculation 3 3 5 7" xfId="2821"/>
    <cellStyle name="Calculation 3 3 5 7 2" xfId="23640"/>
    <cellStyle name="Calculation 3 3 5 8" xfId="23634"/>
    <cellStyle name="Calculation 3 3 6" xfId="2822"/>
    <cellStyle name="Calculation 3 3 6 2" xfId="2823"/>
    <cellStyle name="Calculation 3 3 6 2 2" xfId="23642"/>
    <cellStyle name="Calculation 3 3 6 3" xfId="2824"/>
    <cellStyle name="Calculation 3 3 6 3 2" xfId="23643"/>
    <cellStyle name="Calculation 3 3 6 4" xfId="2825"/>
    <cellStyle name="Calculation 3 3 6 4 2" xfId="23644"/>
    <cellStyle name="Calculation 3 3 6 5" xfId="2826"/>
    <cellStyle name="Calculation 3 3 6 5 2" xfId="23645"/>
    <cellStyle name="Calculation 3 3 6 6" xfId="2827"/>
    <cellStyle name="Calculation 3 3 6 6 2" xfId="23646"/>
    <cellStyle name="Calculation 3 3 6 7" xfId="2828"/>
    <cellStyle name="Calculation 3 3 6 7 2" xfId="23647"/>
    <cellStyle name="Calculation 3 3 6 8" xfId="23641"/>
    <cellStyle name="Calculation 3 3 7" xfId="2829"/>
    <cellStyle name="Calculation 3 3 7 2" xfId="2830"/>
    <cellStyle name="Calculation 3 3 7 2 2" xfId="23649"/>
    <cellStyle name="Calculation 3 3 7 3" xfId="2831"/>
    <cellStyle name="Calculation 3 3 7 3 2" xfId="23650"/>
    <cellStyle name="Calculation 3 3 7 4" xfId="2832"/>
    <cellStyle name="Calculation 3 3 7 4 2" xfId="23651"/>
    <cellStyle name="Calculation 3 3 7 5" xfId="2833"/>
    <cellStyle name="Calculation 3 3 7 5 2" xfId="23652"/>
    <cellStyle name="Calculation 3 3 7 6" xfId="2834"/>
    <cellStyle name="Calculation 3 3 7 6 2" xfId="23653"/>
    <cellStyle name="Calculation 3 3 7 7" xfId="2835"/>
    <cellStyle name="Calculation 3 3 7 7 2" xfId="23654"/>
    <cellStyle name="Calculation 3 3 7 8" xfId="23648"/>
    <cellStyle name="Calculation 3 3 8" xfId="2836"/>
    <cellStyle name="Calculation 3 3 8 2" xfId="2837"/>
    <cellStyle name="Calculation 3 3 8 2 2" xfId="23656"/>
    <cellStyle name="Calculation 3 3 8 3" xfId="2838"/>
    <cellStyle name="Calculation 3 3 8 3 2" xfId="23657"/>
    <cellStyle name="Calculation 3 3 8 4" xfId="2839"/>
    <cellStyle name="Calculation 3 3 8 4 2" xfId="23658"/>
    <cellStyle name="Calculation 3 3 8 5" xfId="2840"/>
    <cellStyle name="Calculation 3 3 8 5 2" xfId="23659"/>
    <cellStyle name="Calculation 3 3 8 6" xfId="2841"/>
    <cellStyle name="Calculation 3 3 8 6 2" xfId="23660"/>
    <cellStyle name="Calculation 3 3 8 7" xfId="2842"/>
    <cellStyle name="Calculation 3 3 8 7 2" xfId="23661"/>
    <cellStyle name="Calculation 3 3 8 8" xfId="23655"/>
    <cellStyle name="Calculation 3 3 9" xfId="2843"/>
    <cellStyle name="Calculation 3 3 9 2" xfId="2844"/>
    <cellStyle name="Calculation 3 3 9 2 2" xfId="23663"/>
    <cellStyle name="Calculation 3 3 9 3" xfId="2845"/>
    <cellStyle name="Calculation 3 3 9 3 2" xfId="23664"/>
    <cellStyle name="Calculation 3 3 9 4" xfId="2846"/>
    <cellStyle name="Calculation 3 3 9 4 2" xfId="23665"/>
    <cellStyle name="Calculation 3 3 9 5" xfId="2847"/>
    <cellStyle name="Calculation 3 3 9 5 2" xfId="23666"/>
    <cellStyle name="Calculation 3 3 9 6" xfId="2848"/>
    <cellStyle name="Calculation 3 3 9 6 2" xfId="23667"/>
    <cellStyle name="Calculation 3 3 9 7" xfId="2849"/>
    <cellStyle name="Calculation 3 3 9 7 2" xfId="23668"/>
    <cellStyle name="Calculation 3 3 9 8" xfId="23662"/>
    <cellStyle name="Calculation 3 4" xfId="2850"/>
    <cellStyle name="Calculation 3 4 10" xfId="2851"/>
    <cellStyle name="Calculation 3 4 10 2" xfId="2852"/>
    <cellStyle name="Calculation 3 4 10 2 2" xfId="23671"/>
    <cellStyle name="Calculation 3 4 10 3" xfId="2853"/>
    <cellStyle name="Calculation 3 4 10 3 2" xfId="23672"/>
    <cellStyle name="Calculation 3 4 10 4" xfId="2854"/>
    <cellStyle name="Calculation 3 4 10 4 2" xfId="23673"/>
    <cellStyle name="Calculation 3 4 10 5" xfId="2855"/>
    <cellStyle name="Calculation 3 4 10 5 2" xfId="23674"/>
    <cellStyle name="Calculation 3 4 10 6" xfId="2856"/>
    <cellStyle name="Calculation 3 4 10 6 2" xfId="23675"/>
    <cellStyle name="Calculation 3 4 10 7" xfId="2857"/>
    <cellStyle name="Calculation 3 4 10 7 2" xfId="23676"/>
    <cellStyle name="Calculation 3 4 10 8" xfId="23670"/>
    <cellStyle name="Calculation 3 4 11" xfId="2858"/>
    <cellStyle name="Calculation 3 4 11 2" xfId="23677"/>
    <cellStyle name="Calculation 3 4 12" xfId="2859"/>
    <cellStyle name="Calculation 3 4 12 2" xfId="23678"/>
    <cellStyle name="Calculation 3 4 13" xfId="2860"/>
    <cellStyle name="Calculation 3 4 13 2" xfId="23679"/>
    <cellStyle name="Calculation 3 4 14" xfId="2861"/>
    <cellStyle name="Calculation 3 4 14 2" xfId="23680"/>
    <cellStyle name="Calculation 3 4 15" xfId="2862"/>
    <cellStyle name="Calculation 3 4 16" xfId="2863"/>
    <cellStyle name="Calculation 3 4 17" xfId="23669"/>
    <cellStyle name="Calculation 3 4 2" xfId="2864"/>
    <cellStyle name="Calculation 3 4 2 2" xfId="2865"/>
    <cellStyle name="Calculation 3 4 2 2 2" xfId="23682"/>
    <cellStyle name="Calculation 3 4 2 3" xfId="2866"/>
    <cellStyle name="Calculation 3 4 2 3 2" xfId="23683"/>
    <cellStyle name="Calculation 3 4 2 4" xfId="2867"/>
    <cellStyle name="Calculation 3 4 2 4 2" xfId="23684"/>
    <cellStyle name="Calculation 3 4 2 5" xfId="2868"/>
    <cellStyle name="Calculation 3 4 2 5 2" xfId="23685"/>
    <cellStyle name="Calculation 3 4 2 6" xfId="2869"/>
    <cellStyle name="Calculation 3 4 2 6 2" xfId="23686"/>
    <cellStyle name="Calculation 3 4 2 7" xfId="2870"/>
    <cellStyle name="Calculation 3 4 2 7 2" xfId="23687"/>
    <cellStyle name="Calculation 3 4 2 8" xfId="23681"/>
    <cellStyle name="Calculation 3 4 3" xfId="2871"/>
    <cellStyle name="Calculation 3 4 3 2" xfId="2872"/>
    <cellStyle name="Calculation 3 4 3 2 2" xfId="23689"/>
    <cellStyle name="Calculation 3 4 3 3" xfId="2873"/>
    <cellStyle name="Calculation 3 4 3 3 2" xfId="23690"/>
    <cellStyle name="Calculation 3 4 3 4" xfId="2874"/>
    <cellStyle name="Calculation 3 4 3 4 2" xfId="23691"/>
    <cellStyle name="Calculation 3 4 3 5" xfId="2875"/>
    <cellStyle name="Calculation 3 4 3 5 2" xfId="23692"/>
    <cellStyle name="Calculation 3 4 3 6" xfId="2876"/>
    <cellStyle name="Calculation 3 4 3 6 2" xfId="23693"/>
    <cellStyle name="Calculation 3 4 3 7" xfId="2877"/>
    <cellStyle name="Calculation 3 4 3 7 2" xfId="23694"/>
    <cellStyle name="Calculation 3 4 3 8" xfId="23688"/>
    <cellStyle name="Calculation 3 4 4" xfId="2878"/>
    <cellStyle name="Calculation 3 4 4 2" xfId="2879"/>
    <cellStyle name="Calculation 3 4 4 2 2" xfId="23696"/>
    <cellStyle name="Calculation 3 4 4 3" xfId="2880"/>
    <cellStyle name="Calculation 3 4 4 3 2" xfId="23697"/>
    <cellStyle name="Calculation 3 4 4 4" xfId="2881"/>
    <cellStyle name="Calculation 3 4 4 4 2" xfId="23698"/>
    <cellStyle name="Calculation 3 4 4 5" xfId="2882"/>
    <cellStyle name="Calculation 3 4 4 5 2" xfId="23699"/>
    <cellStyle name="Calculation 3 4 4 6" xfId="2883"/>
    <cellStyle name="Calculation 3 4 4 6 2" xfId="23700"/>
    <cellStyle name="Calculation 3 4 4 7" xfId="2884"/>
    <cellStyle name="Calculation 3 4 4 7 2" xfId="23701"/>
    <cellStyle name="Calculation 3 4 4 8" xfId="23695"/>
    <cellStyle name="Calculation 3 4 5" xfId="2885"/>
    <cellStyle name="Calculation 3 4 5 2" xfId="2886"/>
    <cellStyle name="Calculation 3 4 5 2 2" xfId="23703"/>
    <cellStyle name="Calculation 3 4 5 3" xfId="2887"/>
    <cellStyle name="Calculation 3 4 5 3 2" xfId="23704"/>
    <cellStyle name="Calculation 3 4 5 4" xfId="2888"/>
    <cellStyle name="Calculation 3 4 5 4 2" xfId="23705"/>
    <cellStyle name="Calculation 3 4 5 5" xfId="2889"/>
    <cellStyle name="Calculation 3 4 5 5 2" xfId="23706"/>
    <cellStyle name="Calculation 3 4 5 6" xfId="2890"/>
    <cellStyle name="Calculation 3 4 5 6 2" xfId="23707"/>
    <cellStyle name="Calculation 3 4 5 7" xfId="2891"/>
    <cellStyle name="Calculation 3 4 5 7 2" xfId="23708"/>
    <cellStyle name="Calculation 3 4 5 8" xfId="23702"/>
    <cellStyle name="Calculation 3 4 6" xfId="2892"/>
    <cellStyle name="Calculation 3 4 6 2" xfId="2893"/>
    <cellStyle name="Calculation 3 4 6 2 2" xfId="23710"/>
    <cellStyle name="Calculation 3 4 6 3" xfId="2894"/>
    <cellStyle name="Calculation 3 4 6 3 2" xfId="23711"/>
    <cellStyle name="Calculation 3 4 6 4" xfId="2895"/>
    <cellStyle name="Calculation 3 4 6 4 2" xfId="23712"/>
    <cellStyle name="Calculation 3 4 6 5" xfId="2896"/>
    <cellStyle name="Calculation 3 4 6 5 2" xfId="23713"/>
    <cellStyle name="Calculation 3 4 6 6" xfId="2897"/>
    <cellStyle name="Calculation 3 4 6 6 2" xfId="23714"/>
    <cellStyle name="Calculation 3 4 6 7" xfId="2898"/>
    <cellStyle name="Calculation 3 4 6 7 2" xfId="23715"/>
    <cellStyle name="Calculation 3 4 6 8" xfId="23709"/>
    <cellStyle name="Calculation 3 4 7" xfId="2899"/>
    <cellStyle name="Calculation 3 4 7 2" xfId="2900"/>
    <cellStyle name="Calculation 3 4 7 2 2" xfId="23717"/>
    <cellStyle name="Calculation 3 4 7 3" xfId="2901"/>
    <cellStyle name="Calculation 3 4 7 3 2" xfId="23718"/>
    <cellStyle name="Calculation 3 4 7 4" xfId="2902"/>
    <cellStyle name="Calculation 3 4 7 4 2" xfId="23719"/>
    <cellStyle name="Calculation 3 4 7 5" xfId="2903"/>
    <cellStyle name="Calculation 3 4 7 5 2" xfId="23720"/>
    <cellStyle name="Calculation 3 4 7 6" xfId="2904"/>
    <cellStyle name="Calculation 3 4 7 6 2" xfId="23721"/>
    <cellStyle name="Calculation 3 4 7 7" xfId="2905"/>
    <cellStyle name="Calculation 3 4 7 7 2" xfId="23722"/>
    <cellStyle name="Calculation 3 4 7 8" xfId="23716"/>
    <cellStyle name="Calculation 3 4 8" xfId="2906"/>
    <cellStyle name="Calculation 3 4 8 2" xfId="2907"/>
    <cellStyle name="Calculation 3 4 8 2 2" xfId="23724"/>
    <cellStyle name="Calculation 3 4 8 3" xfId="2908"/>
    <cellStyle name="Calculation 3 4 8 3 2" xfId="23725"/>
    <cellStyle name="Calculation 3 4 8 4" xfId="2909"/>
    <cellStyle name="Calculation 3 4 8 4 2" xfId="23726"/>
    <cellStyle name="Calculation 3 4 8 5" xfId="2910"/>
    <cellStyle name="Calculation 3 4 8 5 2" xfId="23727"/>
    <cellStyle name="Calculation 3 4 8 6" xfId="2911"/>
    <cellStyle name="Calculation 3 4 8 6 2" xfId="23728"/>
    <cellStyle name="Calculation 3 4 8 7" xfId="2912"/>
    <cellStyle name="Calculation 3 4 8 7 2" xfId="23729"/>
    <cellStyle name="Calculation 3 4 8 8" xfId="23723"/>
    <cellStyle name="Calculation 3 4 9" xfId="2913"/>
    <cellStyle name="Calculation 3 4 9 2" xfId="2914"/>
    <cellStyle name="Calculation 3 4 9 2 2" xfId="23731"/>
    <cellStyle name="Calculation 3 4 9 3" xfId="2915"/>
    <cellStyle name="Calculation 3 4 9 3 2" xfId="23732"/>
    <cellStyle name="Calculation 3 4 9 4" xfId="2916"/>
    <cellStyle name="Calculation 3 4 9 4 2" xfId="23733"/>
    <cellStyle name="Calculation 3 4 9 5" xfId="2917"/>
    <cellStyle name="Calculation 3 4 9 5 2" xfId="23734"/>
    <cellStyle name="Calculation 3 4 9 6" xfId="2918"/>
    <cellStyle name="Calculation 3 4 9 6 2" xfId="23735"/>
    <cellStyle name="Calculation 3 4 9 7" xfId="2919"/>
    <cellStyle name="Calculation 3 4 9 7 2" xfId="23736"/>
    <cellStyle name="Calculation 3 4 9 8" xfId="23730"/>
    <cellStyle name="Calculation 3 5" xfId="2920"/>
    <cellStyle name="Calculation 3 5 10" xfId="2921"/>
    <cellStyle name="Calculation 3 5 10 2" xfId="2922"/>
    <cellStyle name="Calculation 3 5 10 2 2" xfId="23739"/>
    <cellStyle name="Calculation 3 5 10 3" xfId="2923"/>
    <cellStyle name="Calculation 3 5 10 3 2" xfId="23740"/>
    <cellStyle name="Calculation 3 5 10 4" xfId="2924"/>
    <cellStyle name="Calculation 3 5 10 4 2" xfId="23741"/>
    <cellStyle name="Calculation 3 5 10 5" xfId="2925"/>
    <cellStyle name="Calculation 3 5 10 5 2" xfId="23742"/>
    <cellStyle name="Calculation 3 5 10 6" xfId="2926"/>
    <cellStyle name="Calculation 3 5 10 6 2" xfId="23743"/>
    <cellStyle name="Calculation 3 5 10 7" xfId="2927"/>
    <cellStyle name="Calculation 3 5 10 7 2" xfId="23744"/>
    <cellStyle name="Calculation 3 5 10 8" xfId="23738"/>
    <cellStyle name="Calculation 3 5 11" xfId="2928"/>
    <cellStyle name="Calculation 3 5 11 2" xfId="23745"/>
    <cellStyle name="Calculation 3 5 12" xfId="2929"/>
    <cellStyle name="Calculation 3 5 12 2" xfId="23746"/>
    <cellStyle name="Calculation 3 5 13" xfId="2930"/>
    <cellStyle name="Calculation 3 5 13 2" xfId="23747"/>
    <cellStyle name="Calculation 3 5 14" xfId="2931"/>
    <cellStyle name="Calculation 3 5 14 2" xfId="23748"/>
    <cellStyle name="Calculation 3 5 15" xfId="2932"/>
    <cellStyle name="Calculation 3 5 16" xfId="2933"/>
    <cellStyle name="Calculation 3 5 17" xfId="2934"/>
    <cellStyle name="Calculation 3 5 18" xfId="23737"/>
    <cellStyle name="Calculation 3 5 2" xfId="2935"/>
    <cellStyle name="Calculation 3 5 2 2" xfId="2936"/>
    <cellStyle name="Calculation 3 5 2 2 2" xfId="23750"/>
    <cellStyle name="Calculation 3 5 2 3" xfId="2937"/>
    <cellStyle name="Calculation 3 5 2 3 2" xfId="23751"/>
    <cellStyle name="Calculation 3 5 2 4" xfId="2938"/>
    <cellStyle name="Calculation 3 5 2 4 2" xfId="23752"/>
    <cellStyle name="Calculation 3 5 2 5" xfId="2939"/>
    <cellStyle name="Calculation 3 5 2 5 2" xfId="23753"/>
    <cellStyle name="Calculation 3 5 2 6" xfId="2940"/>
    <cellStyle name="Calculation 3 5 2 6 2" xfId="23754"/>
    <cellStyle name="Calculation 3 5 2 7" xfId="2941"/>
    <cellStyle name="Calculation 3 5 2 7 2" xfId="23755"/>
    <cellStyle name="Calculation 3 5 2 8" xfId="23749"/>
    <cellStyle name="Calculation 3 5 3" xfId="2942"/>
    <cellStyle name="Calculation 3 5 3 2" xfId="2943"/>
    <cellStyle name="Calculation 3 5 3 2 2" xfId="23757"/>
    <cellStyle name="Calculation 3 5 3 3" xfId="2944"/>
    <cellStyle name="Calculation 3 5 3 3 2" xfId="23758"/>
    <cellStyle name="Calculation 3 5 3 4" xfId="2945"/>
    <cellStyle name="Calculation 3 5 3 4 2" xfId="23759"/>
    <cellStyle name="Calculation 3 5 3 5" xfId="2946"/>
    <cellStyle name="Calculation 3 5 3 5 2" xfId="23760"/>
    <cellStyle name="Calculation 3 5 3 6" xfId="2947"/>
    <cellStyle name="Calculation 3 5 3 6 2" xfId="23761"/>
    <cellStyle name="Calculation 3 5 3 7" xfId="2948"/>
    <cellStyle name="Calculation 3 5 3 7 2" xfId="23762"/>
    <cellStyle name="Calculation 3 5 3 8" xfId="23756"/>
    <cellStyle name="Calculation 3 5 4" xfId="2949"/>
    <cellStyle name="Calculation 3 5 4 2" xfId="2950"/>
    <cellStyle name="Calculation 3 5 4 2 2" xfId="23764"/>
    <cellStyle name="Calculation 3 5 4 3" xfId="2951"/>
    <cellStyle name="Calculation 3 5 4 3 2" xfId="23765"/>
    <cellStyle name="Calculation 3 5 4 4" xfId="2952"/>
    <cellStyle name="Calculation 3 5 4 4 2" xfId="23766"/>
    <cellStyle name="Calculation 3 5 4 5" xfId="2953"/>
    <cellStyle name="Calculation 3 5 4 5 2" xfId="23767"/>
    <cellStyle name="Calculation 3 5 4 6" xfId="2954"/>
    <cellStyle name="Calculation 3 5 4 6 2" xfId="23768"/>
    <cellStyle name="Calculation 3 5 4 7" xfId="2955"/>
    <cellStyle name="Calculation 3 5 4 7 2" xfId="23769"/>
    <cellStyle name="Calculation 3 5 4 8" xfId="23763"/>
    <cellStyle name="Calculation 3 5 5" xfId="2956"/>
    <cellStyle name="Calculation 3 5 5 2" xfId="2957"/>
    <cellStyle name="Calculation 3 5 5 2 2" xfId="23771"/>
    <cellStyle name="Calculation 3 5 5 3" xfId="2958"/>
    <cellStyle name="Calculation 3 5 5 3 2" xfId="23772"/>
    <cellStyle name="Calculation 3 5 5 4" xfId="2959"/>
    <cellStyle name="Calculation 3 5 5 4 2" xfId="23773"/>
    <cellStyle name="Calculation 3 5 5 5" xfId="2960"/>
    <cellStyle name="Calculation 3 5 5 5 2" xfId="23774"/>
    <cellStyle name="Calculation 3 5 5 6" xfId="2961"/>
    <cellStyle name="Calculation 3 5 5 6 2" xfId="23775"/>
    <cellStyle name="Calculation 3 5 5 7" xfId="2962"/>
    <cellStyle name="Calculation 3 5 5 7 2" xfId="23776"/>
    <cellStyle name="Calculation 3 5 5 8" xfId="23770"/>
    <cellStyle name="Calculation 3 5 6" xfId="2963"/>
    <cellStyle name="Calculation 3 5 6 2" xfId="2964"/>
    <cellStyle name="Calculation 3 5 6 2 2" xfId="23778"/>
    <cellStyle name="Calculation 3 5 6 3" xfId="2965"/>
    <cellStyle name="Calculation 3 5 6 3 2" xfId="23779"/>
    <cellStyle name="Calculation 3 5 6 4" xfId="2966"/>
    <cellStyle name="Calculation 3 5 6 4 2" xfId="23780"/>
    <cellStyle name="Calculation 3 5 6 5" xfId="2967"/>
    <cellStyle name="Calculation 3 5 6 5 2" xfId="23781"/>
    <cellStyle name="Calculation 3 5 6 6" xfId="2968"/>
    <cellStyle name="Calculation 3 5 6 6 2" xfId="23782"/>
    <cellStyle name="Calculation 3 5 6 7" xfId="2969"/>
    <cellStyle name="Calculation 3 5 6 7 2" xfId="23783"/>
    <cellStyle name="Calculation 3 5 6 8" xfId="23777"/>
    <cellStyle name="Calculation 3 5 7" xfId="2970"/>
    <cellStyle name="Calculation 3 5 7 2" xfId="2971"/>
    <cellStyle name="Calculation 3 5 7 2 2" xfId="23785"/>
    <cellStyle name="Calculation 3 5 7 3" xfId="2972"/>
    <cellStyle name="Calculation 3 5 7 3 2" xfId="23786"/>
    <cellStyle name="Calculation 3 5 7 4" xfId="2973"/>
    <cellStyle name="Calculation 3 5 7 4 2" xfId="23787"/>
    <cellStyle name="Calculation 3 5 7 5" xfId="2974"/>
    <cellStyle name="Calculation 3 5 7 5 2" xfId="23788"/>
    <cellStyle name="Calculation 3 5 7 6" xfId="2975"/>
    <cellStyle name="Calculation 3 5 7 6 2" xfId="23789"/>
    <cellStyle name="Calculation 3 5 7 7" xfId="2976"/>
    <cellStyle name="Calculation 3 5 7 7 2" xfId="23790"/>
    <cellStyle name="Calculation 3 5 7 8" xfId="23784"/>
    <cellStyle name="Calculation 3 5 8" xfId="2977"/>
    <cellStyle name="Calculation 3 5 8 2" xfId="2978"/>
    <cellStyle name="Calculation 3 5 8 2 2" xfId="23792"/>
    <cellStyle name="Calculation 3 5 8 3" xfId="2979"/>
    <cellStyle name="Calculation 3 5 8 3 2" xfId="23793"/>
    <cellStyle name="Calculation 3 5 8 4" xfId="2980"/>
    <cellStyle name="Calculation 3 5 8 4 2" xfId="23794"/>
    <cellStyle name="Calculation 3 5 8 5" xfId="2981"/>
    <cellStyle name="Calculation 3 5 8 5 2" xfId="23795"/>
    <cellStyle name="Calculation 3 5 8 6" xfId="2982"/>
    <cellStyle name="Calculation 3 5 8 6 2" xfId="23796"/>
    <cellStyle name="Calculation 3 5 8 7" xfId="2983"/>
    <cellStyle name="Calculation 3 5 8 7 2" xfId="23797"/>
    <cellStyle name="Calculation 3 5 8 8" xfId="23791"/>
    <cellStyle name="Calculation 3 5 9" xfId="2984"/>
    <cellStyle name="Calculation 3 5 9 2" xfId="2985"/>
    <cellStyle name="Calculation 3 5 9 2 2" xfId="23799"/>
    <cellStyle name="Calculation 3 5 9 3" xfId="2986"/>
    <cellStyle name="Calculation 3 5 9 3 2" xfId="23800"/>
    <cellStyle name="Calculation 3 5 9 4" xfId="2987"/>
    <cellStyle name="Calculation 3 5 9 4 2" xfId="23801"/>
    <cellStyle name="Calculation 3 5 9 5" xfId="2988"/>
    <cellStyle name="Calculation 3 5 9 5 2" xfId="23802"/>
    <cellStyle name="Calculation 3 5 9 6" xfId="2989"/>
    <cellStyle name="Calculation 3 5 9 6 2" xfId="23803"/>
    <cellStyle name="Calculation 3 5 9 7" xfId="2990"/>
    <cellStyle name="Calculation 3 5 9 7 2" xfId="23804"/>
    <cellStyle name="Calculation 3 5 9 8" xfId="23798"/>
    <cellStyle name="Calculation 3 6" xfId="2991"/>
    <cellStyle name="Calculation 3 6 10" xfId="2992"/>
    <cellStyle name="Calculation 3 6 10 2" xfId="2993"/>
    <cellStyle name="Calculation 3 6 10 2 2" xfId="23807"/>
    <cellStyle name="Calculation 3 6 10 3" xfId="2994"/>
    <cellStyle name="Calculation 3 6 10 3 2" xfId="23808"/>
    <cellStyle name="Calculation 3 6 10 4" xfId="2995"/>
    <cellStyle name="Calculation 3 6 10 4 2" xfId="23809"/>
    <cellStyle name="Calculation 3 6 10 5" xfId="2996"/>
    <cellStyle name="Calculation 3 6 10 5 2" xfId="23810"/>
    <cellStyle name="Calculation 3 6 10 6" xfId="2997"/>
    <cellStyle name="Calculation 3 6 10 6 2" xfId="23811"/>
    <cellStyle name="Calculation 3 6 10 7" xfId="2998"/>
    <cellStyle name="Calculation 3 6 10 7 2" xfId="23812"/>
    <cellStyle name="Calculation 3 6 10 8" xfId="23806"/>
    <cellStyle name="Calculation 3 6 11" xfId="2999"/>
    <cellStyle name="Calculation 3 6 11 2" xfId="23813"/>
    <cellStyle name="Calculation 3 6 12" xfId="3000"/>
    <cellStyle name="Calculation 3 6 12 2" xfId="23814"/>
    <cellStyle name="Calculation 3 6 13" xfId="3001"/>
    <cellStyle name="Calculation 3 6 13 2" xfId="23815"/>
    <cellStyle name="Calculation 3 6 14" xfId="3002"/>
    <cellStyle name="Calculation 3 6 14 2" xfId="23816"/>
    <cellStyle name="Calculation 3 6 15" xfId="3003"/>
    <cellStyle name="Calculation 3 6 16" xfId="3004"/>
    <cellStyle name="Calculation 3 6 17" xfId="23805"/>
    <cellStyle name="Calculation 3 6 2" xfId="3005"/>
    <cellStyle name="Calculation 3 6 2 2" xfId="3006"/>
    <cellStyle name="Calculation 3 6 2 2 2" xfId="23818"/>
    <cellStyle name="Calculation 3 6 2 3" xfId="3007"/>
    <cellStyle name="Calculation 3 6 2 3 2" xfId="23819"/>
    <cellStyle name="Calculation 3 6 2 4" xfId="3008"/>
    <cellStyle name="Calculation 3 6 2 4 2" xfId="23820"/>
    <cellStyle name="Calculation 3 6 2 5" xfId="3009"/>
    <cellStyle name="Calculation 3 6 2 5 2" xfId="23821"/>
    <cellStyle name="Calculation 3 6 2 6" xfId="3010"/>
    <cellStyle name="Calculation 3 6 2 6 2" xfId="23822"/>
    <cellStyle name="Calculation 3 6 2 7" xfId="3011"/>
    <cellStyle name="Calculation 3 6 2 7 2" xfId="23823"/>
    <cellStyle name="Calculation 3 6 2 8" xfId="23817"/>
    <cellStyle name="Calculation 3 6 3" xfId="3012"/>
    <cellStyle name="Calculation 3 6 3 2" xfId="3013"/>
    <cellStyle name="Calculation 3 6 3 2 2" xfId="23825"/>
    <cellStyle name="Calculation 3 6 3 3" xfId="3014"/>
    <cellStyle name="Calculation 3 6 3 3 2" xfId="23826"/>
    <cellStyle name="Calculation 3 6 3 4" xfId="3015"/>
    <cellStyle name="Calculation 3 6 3 4 2" xfId="23827"/>
    <cellStyle name="Calculation 3 6 3 5" xfId="3016"/>
    <cellStyle name="Calculation 3 6 3 5 2" xfId="23828"/>
    <cellStyle name="Calculation 3 6 3 6" xfId="3017"/>
    <cellStyle name="Calculation 3 6 3 6 2" xfId="23829"/>
    <cellStyle name="Calculation 3 6 3 7" xfId="3018"/>
    <cellStyle name="Calculation 3 6 3 7 2" xfId="23830"/>
    <cellStyle name="Calculation 3 6 3 8" xfId="23824"/>
    <cellStyle name="Calculation 3 6 4" xfId="3019"/>
    <cellStyle name="Calculation 3 6 4 2" xfId="3020"/>
    <cellStyle name="Calculation 3 6 4 2 2" xfId="23832"/>
    <cellStyle name="Calculation 3 6 4 3" xfId="3021"/>
    <cellStyle name="Calculation 3 6 4 3 2" xfId="23833"/>
    <cellStyle name="Calculation 3 6 4 4" xfId="3022"/>
    <cellStyle name="Calculation 3 6 4 4 2" xfId="23834"/>
    <cellStyle name="Calculation 3 6 4 5" xfId="3023"/>
    <cellStyle name="Calculation 3 6 4 5 2" xfId="23835"/>
    <cellStyle name="Calculation 3 6 4 6" xfId="3024"/>
    <cellStyle name="Calculation 3 6 4 6 2" xfId="23836"/>
    <cellStyle name="Calculation 3 6 4 7" xfId="3025"/>
    <cellStyle name="Calculation 3 6 4 7 2" xfId="23837"/>
    <cellStyle name="Calculation 3 6 4 8" xfId="23831"/>
    <cellStyle name="Calculation 3 6 5" xfId="3026"/>
    <cellStyle name="Calculation 3 6 5 2" xfId="3027"/>
    <cellStyle name="Calculation 3 6 5 2 2" xfId="23839"/>
    <cellStyle name="Calculation 3 6 5 3" xfId="3028"/>
    <cellStyle name="Calculation 3 6 5 3 2" xfId="23840"/>
    <cellStyle name="Calculation 3 6 5 4" xfId="3029"/>
    <cellStyle name="Calculation 3 6 5 4 2" xfId="23841"/>
    <cellStyle name="Calculation 3 6 5 5" xfId="3030"/>
    <cellStyle name="Calculation 3 6 5 5 2" xfId="23842"/>
    <cellStyle name="Calculation 3 6 5 6" xfId="3031"/>
    <cellStyle name="Calculation 3 6 5 6 2" xfId="23843"/>
    <cellStyle name="Calculation 3 6 5 7" xfId="3032"/>
    <cellStyle name="Calculation 3 6 5 7 2" xfId="23844"/>
    <cellStyle name="Calculation 3 6 5 8" xfId="23838"/>
    <cellStyle name="Calculation 3 6 6" xfId="3033"/>
    <cellStyle name="Calculation 3 6 6 2" xfId="3034"/>
    <cellStyle name="Calculation 3 6 6 2 2" xfId="23846"/>
    <cellStyle name="Calculation 3 6 6 3" xfId="3035"/>
    <cellStyle name="Calculation 3 6 6 3 2" xfId="23847"/>
    <cellStyle name="Calculation 3 6 6 4" xfId="3036"/>
    <cellStyle name="Calculation 3 6 6 4 2" xfId="23848"/>
    <cellStyle name="Calculation 3 6 6 5" xfId="3037"/>
    <cellStyle name="Calculation 3 6 6 5 2" xfId="23849"/>
    <cellStyle name="Calculation 3 6 6 6" xfId="3038"/>
    <cellStyle name="Calculation 3 6 6 6 2" xfId="23850"/>
    <cellStyle name="Calculation 3 6 6 7" xfId="3039"/>
    <cellStyle name="Calculation 3 6 6 7 2" xfId="23851"/>
    <cellStyle name="Calculation 3 6 6 8" xfId="23845"/>
    <cellStyle name="Calculation 3 6 7" xfId="3040"/>
    <cellStyle name="Calculation 3 6 7 2" xfId="3041"/>
    <cellStyle name="Calculation 3 6 7 2 2" xfId="23853"/>
    <cellStyle name="Calculation 3 6 7 3" xfId="3042"/>
    <cellStyle name="Calculation 3 6 7 3 2" xfId="23854"/>
    <cellStyle name="Calculation 3 6 7 4" xfId="3043"/>
    <cellStyle name="Calculation 3 6 7 4 2" xfId="23855"/>
    <cellStyle name="Calculation 3 6 7 5" xfId="3044"/>
    <cellStyle name="Calculation 3 6 7 5 2" xfId="23856"/>
    <cellStyle name="Calculation 3 6 7 6" xfId="3045"/>
    <cellStyle name="Calculation 3 6 7 6 2" xfId="23857"/>
    <cellStyle name="Calculation 3 6 7 7" xfId="3046"/>
    <cellStyle name="Calculation 3 6 7 7 2" xfId="23858"/>
    <cellStyle name="Calculation 3 6 7 8" xfId="23852"/>
    <cellStyle name="Calculation 3 6 8" xfId="3047"/>
    <cellStyle name="Calculation 3 6 8 2" xfId="3048"/>
    <cellStyle name="Calculation 3 6 8 2 2" xfId="23860"/>
    <cellStyle name="Calculation 3 6 8 3" xfId="3049"/>
    <cellStyle name="Calculation 3 6 8 3 2" xfId="23861"/>
    <cellStyle name="Calculation 3 6 8 4" xfId="3050"/>
    <cellStyle name="Calculation 3 6 8 4 2" xfId="23862"/>
    <cellStyle name="Calculation 3 6 8 5" xfId="3051"/>
    <cellStyle name="Calculation 3 6 8 5 2" xfId="23863"/>
    <cellStyle name="Calculation 3 6 8 6" xfId="3052"/>
    <cellStyle name="Calculation 3 6 8 6 2" xfId="23864"/>
    <cellStyle name="Calculation 3 6 8 7" xfId="3053"/>
    <cellStyle name="Calculation 3 6 8 7 2" xfId="23865"/>
    <cellStyle name="Calculation 3 6 8 8" xfId="23859"/>
    <cellStyle name="Calculation 3 6 9" xfId="3054"/>
    <cellStyle name="Calculation 3 6 9 2" xfId="3055"/>
    <cellStyle name="Calculation 3 6 9 2 2" xfId="23867"/>
    <cellStyle name="Calculation 3 6 9 3" xfId="3056"/>
    <cellStyle name="Calculation 3 6 9 3 2" xfId="23868"/>
    <cellStyle name="Calculation 3 6 9 4" xfId="3057"/>
    <cellStyle name="Calculation 3 6 9 4 2" xfId="23869"/>
    <cellStyle name="Calculation 3 6 9 5" xfId="3058"/>
    <cellStyle name="Calculation 3 6 9 5 2" xfId="23870"/>
    <cellStyle name="Calculation 3 6 9 6" xfId="3059"/>
    <cellStyle name="Calculation 3 6 9 6 2" xfId="23871"/>
    <cellStyle name="Calculation 3 6 9 7" xfId="3060"/>
    <cellStyle name="Calculation 3 6 9 7 2" xfId="23872"/>
    <cellStyle name="Calculation 3 6 9 8" xfId="23866"/>
    <cellStyle name="Calculation 3 7" xfId="3061"/>
    <cellStyle name="Calculation 3 7 10" xfId="3062"/>
    <cellStyle name="Calculation 3 7 11" xfId="23873"/>
    <cellStyle name="Calculation 3 7 2" xfId="3063"/>
    <cellStyle name="Calculation 3 7 2 2" xfId="23874"/>
    <cellStyle name="Calculation 3 7 3" xfId="3064"/>
    <cellStyle name="Calculation 3 7 3 2" xfId="23875"/>
    <cellStyle name="Calculation 3 7 4" xfId="3065"/>
    <cellStyle name="Calculation 3 7 4 2" xfId="23876"/>
    <cellStyle name="Calculation 3 7 5" xfId="3066"/>
    <cellStyle name="Calculation 3 7 5 2" xfId="23877"/>
    <cellStyle name="Calculation 3 7 6" xfId="3067"/>
    <cellStyle name="Calculation 3 7 6 2" xfId="23878"/>
    <cellStyle name="Calculation 3 7 7" xfId="3068"/>
    <cellStyle name="Calculation 3 7 7 2" xfId="23879"/>
    <cellStyle name="Calculation 3 7 8" xfId="3069"/>
    <cellStyle name="Calculation 3 7 9" xfId="3070"/>
    <cellStyle name="Calculation 3 8" xfId="3071"/>
    <cellStyle name="Calculation 3 8 10" xfId="3072"/>
    <cellStyle name="Calculation 3 8 11" xfId="23880"/>
    <cellStyle name="Calculation 3 8 2" xfId="3073"/>
    <cellStyle name="Calculation 3 8 2 2" xfId="23881"/>
    <cellStyle name="Calculation 3 8 3" xfId="3074"/>
    <cellStyle name="Calculation 3 8 3 2" xfId="23882"/>
    <cellStyle name="Calculation 3 8 4" xfId="3075"/>
    <cellStyle name="Calculation 3 8 4 2" xfId="23883"/>
    <cellStyle name="Calculation 3 8 5" xfId="3076"/>
    <cellStyle name="Calculation 3 8 5 2" xfId="23884"/>
    <cellStyle name="Calculation 3 8 6" xfId="3077"/>
    <cellStyle name="Calculation 3 8 6 2" xfId="23885"/>
    <cellStyle name="Calculation 3 8 7" xfId="3078"/>
    <cellStyle name="Calculation 3 8 7 2" xfId="23886"/>
    <cellStyle name="Calculation 3 8 8" xfId="3079"/>
    <cellStyle name="Calculation 3 8 9" xfId="3080"/>
    <cellStyle name="Calculation 3 9" xfId="3081"/>
    <cellStyle name="Calculation 3 9 10" xfId="3082"/>
    <cellStyle name="Calculation 3 9 11" xfId="23887"/>
    <cellStyle name="Calculation 3 9 2" xfId="3083"/>
    <cellStyle name="Calculation 3 9 2 2" xfId="23888"/>
    <cellStyle name="Calculation 3 9 3" xfId="3084"/>
    <cellStyle name="Calculation 3 9 3 2" xfId="23889"/>
    <cellStyle name="Calculation 3 9 4" xfId="3085"/>
    <cellStyle name="Calculation 3 9 4 2" xfId="23890"/>
    <cellStyle name="Calculation 3 9 5" xfId="3086"/>
    <cellStyle name="Calculation 3 9 5 2" xfId="23891"/>
    <cellStyle name="Calculation 3 9 6" xfId="3087"/>
    <cellStyle name="Calculation 3 9 6 2" xfId="23892"/>
    <cellStyle name="Calculation 3 9 7" xfId="3088"/>
    <cellStyle name="Calculation 3 9 7 2" xfId="23893"/>
    <cellStyle name="Calculation 3 9 8" xfId="3089"/>
    <cellStyle name="Calculation 3 9 9" xfId="3090"/>
    <cellStyle name="CategoryHeading" xfId="3091"/>
    <cellStyle name="Check Cell 2" xfId="3092"/>
    <cellStyle name="Check Cell 2 2" xfId="3093"/>
    <cellStyle name="Check Cell 2 2 2" xfId="3094"/>
    <cellStyle name="Check Cell 2 2 2 2" xfId="39004"/>
    <cellStyle name="Check Cell 2 2 3" xfId="3095"/>
    <cellStyle name="Check Cell 2 2 4" xfId="3096"/>
    <cellStyle name="Check Cell 2 2 5" xfId="3097"/>
    <cellStyle name="Check Cell 2 2 6" xfId="39005"/>
    <cellStyle name="Check Cell 2 3" xfId="3098"/>
    <cellStyle name="Check Cell 2 3 2" xfId="3099"/>
    <cellStyle name="Check Cell 2 3 3" xfId="3100"/>
    <cellStyle name="Check Cell 2 3 4" xfId="3101"/>
    <cellStyle name="Check Cell 2 3 5" xfId="39003"/>
    <cellStyle name="Check Cell 2 4" xfId="3102"/>
    <cellStyle name="Check Cell 2 4 2" xfId="3103"/>
    <cellStyle name="Check Cell 2 4 3" xfId="3104"/>
    <cellStyle name="Check Cell 2 4 4" xfId="3105"/>
    <cellStyle name="Check Cell 2 5" xfId="3106"/>
    <cellStyle name="Check Cell 2 6" xfId="3107"/>
    <cellStyle name="Check Cell 2 7" xfId="3108"/>
    <cellStyle name="Check Cell 2 8" xfId="3109"/>
    <cellStyle name="Check Cell 2 9" xfId="39006"/>
    <cellStyle name="Comma" xfId="68" builtinId="3"/>
    <cellStyle name="Comma 10" xfId="21"/>
    <cellStyle name="Comma 10 2" xfId="70"/>
    <cellStyle name="Comma 10 2 2" xfId="21254"/>
    <cellStyle name="Comma 10 3" xfId="21226"/>
    <cellStyle name="Comma 11" xfId="15"/>
    <cellStyle name="Comma 11 2" xfId="20"/>
    <cellStyle name="Comma 11 3" xfId="23894"/>
    <cellStyle name="Comma 12" xfId="22"/>
    <cellStyle name="Comma 12 2" xfId="23"/>
    <cellStyle name="Comma 12 3" xfId="23895"/>
    <cellStyle name="Comma 13" xfId="24"/>
    <cellStyle name="Comma 2" xfId="2"/>
    <cellStyle name="Comma 2 2" xfId="45"/>
    <cellStyle name="Comma 2 2 2" xfId="3110"/>
    <cellStyle name="Comma 2 2 2 2" xfId="3111"/>
    <cellStyle name="Comma 2 2 3" xfId="3112"/>
    <cellStyle name="Comma 2 3" xfId="4"/>
    <cellStyle name="Comma 2 3 2" xfId="21184"/>
    <cellStyle name="Comma 2 4" xfId="3113"/>
    <cellStyle name="Comma 2 5" xfId="3114"/>
    <cellStyle name="Comma 27" xfId="3115"/>
    <cellStyle name="Comma 3" xfId="3"/>
    <cellStyle name="Comma 3 2" xfId="47"/>
    <cellStyle name="Comma 3 2 2" xfId="21178"/>
    <cellStyle name="Comma 3 3" xfId="46"/>
    <cellStyle name="Comma 3 3 2" xfId="21255"/>
    <cellStyle name="Comma 3 4" xfId="19"/>
    <cellStyle name="Comma 3 5" xfId="21185"/>
    <cellStyle name="Comma 4" xfId="25"/>
    <cellStyle name="Comma 4 2" xfId="49"/>
    <cellStyle name="Comma 4 2 2" xfId="3116"/>
    <cellStyle name="Comma 4 3" xfId="48"/>
    <cellStyle name="Comma 4 3 2" xfId="21186"/>
    <cellStyle name="Comma 4 4" xfId="3117"/>
    <cellStyle name="Comma 4 5" xfId="3118"/>
    <cellStyle name="Comma 4 6" xfId="3119"/>
    <cellStyle name="Comma 4 7" xfId="3120"/>
    <cellStyle name="Comma 4 8" xfId="3121"/>
    <cellStyle name="Comma 5" xfId="26"/>
    <cellStyle name="Comma 5 2" xfId="50"/>
    <cellStyle name="Comma 5 2 2" xfId="3122"/>
    <cellStyle name="Comma 5 2 2 2" xfId="3123"/>
    <cellStyle name="Comma 5 2 3" xfId="3124"/>
    <cellStyle name="Comma 5 2 4" xfId="3125"/>
    <cellStyle name="Comma 5 2 5" xfId="3126"/>
    <cellStyle name="Comma 5 2 6" xfId="3127"/>
    <cellStyle name="Comma 5 2 7" xfId="3128"/>
    <cellStyle name="Comma 5 3" xfId="21179"/>
    <cellStyle name="Comma 6" xfId="27"/>
    <cellStyle name="Comma 6 2" xfId="3129"/>
    <cellStyle name="Comma 6 2 2" xfId="3130"/>
    <cellStyle name="Comma 6 2 2 2" xfId="3131"/>
    <cellStyle name="Comma 6 2 3" xfId="3132"/>
    <cellStyle name="Comma 6 2 4" xfId="3133"/>
    <cellStyle name="Comma 6 2 5" xfId="3134"/>
    <cellStyle name="Comma 6 2 6" xfId="3135"/>
    <cellStyle name="Comma 6 2 7" xfId="3136"/>
    <cellStyle name="Comma 6 3" xfId="21187"/>
    <cellStyle name="Comma 7" xfId="28"/>
    <cellStyle name="Comma 7 2" xfId="3137"/>
    <cellStyle name="Comma 8" xfId="29"/>
    <cellStyle name="Comma 8 2" xfId="3138"/>
    <cellStyle name="Comma 8 3" xfId="3139"/>
    <cellStyle name="Comma 9" xfId="30"/>
    <cellStyle name="Comma 9 2" xfId="71"/>
    <cellStyle name="Comma 9 3" xfId="21188"/>
    <cellStyle name="Comma0" xfId="51"/>
    <cellStyle name="Currency 2" xfId="52"/>
    <cellStyle name="Currency 2 2" xfId="3140"/>
    <cellStyle name="Currency 2 3" xfId="3141"/>
    <cellStyle name="Currency 2 3 2" xfId="3142"/>
    <cellStyle name="Currency 2 3 2 2" xfId="3143"/>
    <cellStyle name="Currency 2 3 3" xfId="3144"/>
    <cellStyle name="Currency 2 3 4" xfId="3145"/>
    <cellStyle name="Currency 2 3 5" xfId="3146"/>
    <cellStyle name="Currency 2 3 6" xfId="3147"/>
    <cellStyle name="Currency 2 3 7" xfId="3148"/>
    <cellStyle name="Currency 3" xfId="3149"/>
    <cellStyle name="Currency 3 2" xfId="3150"/>
    <cellStyle name="Currency 4" xfId="3151"/>
    <cellStyle name="Currency 5" xfId="3152"/>
    <cellStyle name="Currency 5 2" xfId="3153"/>
    <cellStyle name="Currency 6" xfId="3154"/>
    <cellStyle name="Currency 7" xfId="3155"/>
    <cellStyle name="Currency0" xfId="53"/>
    <cellStyle name="Currency0 2" xfId="72"/>
    <cellStyle name="Custom - Style8" xfId="54"/>
    <cellStyle name="Data   - Style2" xfId="55"/>
    <cellStyle name="Date" xfId="56"/>
    <cellStyle name="Euro" xfId="3156"/>
    <cellStyle name="Explanatory Text 2" xfId="3157"/>
    <cellStyle name="Fixed" xfId="57"/>
    <cellStyle name="Good 2" xfId="3158"/>
    <cellStyle name="Heading 1 2" xfId="3159"/>
    <cellStyle name="Heading 2 2" xfId="3160"/>
    <cellStyle name="Heading 3 2" xfId="3161"/>
    <cellStyle name="Heading 4 2" xfId="3162"/>
    <cellStyle name="Hyperlink" xfId="21176" builtinId="8"/>
    <cellStyle name="Hyperlink 2" xfId="13"/>
    <cellStyle name="Hyperlink 2 2" xfId="58"/>
    <cellStyle name="Hyperlink 2 2 2" xfId="21190"/>
    <cellStyle name="Hyperlink 2 3" xfId="3163"/>
    <cellStyle name="Hyperlink 2 4" xfId="21189"/>
    <cellStyle name="Hyperlink 3" xfId="31"/>
    <cellStyle name="Hyperlink 3 2" xfId="21225"/>
    <cellStyle name="Hyperlink 4" xfId="3164"/>
    <cellStyle name="Input 2" xfId="3165"/>
    <cellStyle name="Input 2 10" xfId="3166"/>
    <cellStyle name="Input 2 10 10" xfId="3167"/>
    <cellStyle name="Input 2 10 11" xfId="23896"/>
    <cellStyle name="Input 2 10 2" xfId="3168"/>
    <cellStyle name="Input 2 10 2 2" xfId="23897"/>
    <cellStyle name="Input 2 10 3" xfId="3169"/>
    <cellStyle name="Input 2 10 3 2" xfId="23898"/>
    <cellStyle name="Input 2 10 4" xfId="3170"/>
    <cellStyle name="Input 2 10 4 2" xfId="23899"/>
    <cellStyle name="Input 2 10 5" xfId="3171"/>
    <cellStyle name="Input 2 10 5 2" xfId="23900"/>
    <cellStyle name="Input 2 10 6" xfId="3172"/>
    <cellStyle name="Input 2 10 6 2" xfId="23901"/>
    <cellStyle name="Input 2 10 7" xfId="3173"/>
    <cellStyle name="Input 2 10 7 2" xfId="23902"/>
    <cellStyle name="Input 2 10 8" xfId="3174"/>
    <cellStyle name="Input 2 10 9" xfId="3175"/>
    <cellStyle name="Input 2 11" xfId="3176"/>
    <cellStyle name="Input 2 11 2" xfId="3177"/>
    <cellStyle name="Input 2 11 2 2" xfId="23904"/>
    <cellStyle name="Input 2 11 3" xfId="3178"/>
    <cellStyle name="Input 2 11 3 2" xfId="23905"/>
    <cellStyle name="Input 2 11 4" xfId="3179"/>
    <cellStyle name="Input 2 11 4 2" xfId="23906"/>
    <cellStyle name="Input 2 11 5" xfId="3180"/>
    <cellStyle name="Input 2 11 5 2" xfId="23907"/>
    <cellStyle name="Input 2 11 6" xfId="3181"/>
    <cellStyle name="Input 2 11 6 2" xfId="23908"/>
    <cellStyle name="Input 2 11 7" xfId="3182"/>
    <cellStyle name="Input 2 11 7 2" xfId="23909"/>
    <cellStyle name="Input 2 11 8" xfId="23903"/>
    <cellStyle name="Input 2 12" xfId="3183"/>
    <cellStyle name="Input 2 12 2" xfId="3184"/>
    <cellStyle name="Input 2 12 2 2" xfId="23911"/>
    <cellStyle name="Input 2 12 3" xfId="3185"/>
    <cellStyle name="Input 2 12 3 2" xfId="23912"/>
    <cellStyle name="Input 2 12 4" xfId="3186"/>
    <cellStyle name="Input 2 12 4 2" xfId="23913"/>
    <cellStyle name="Input 2 12 5" xfId="3187"/>
    <cellStyle name="Input 2 12 5 2" xfId="23914"/>
    <cellStyle name="Input 2 12 6" xfId="3188"/>
    <cellStyle name="Input 2 12 6 2" xfId="23915"/>
    <cellStyle name="Input 2 12 7" xfId="3189"/>
    <cellStyle name="Input 2 12 7 2" xfId="23916"/>
    <cellStyle name="Input 2 12 8" xfId="23910"/>
    <cellStyle name="Input 2 13" xfId="3190"/>
    <cellStyle name="Input 2 13 2" xfId="3191"/>
    <cellStyle name="Input 2 13 2 2" xfId="23918"/>
    <cellStyle name="Input 2 13 3" xfId="3192"/>
    <cellStyle name="Input 2 13 3 2" xfId="23919"/>
    <cellStyle name="Input 2 13 4" xfId="3193"/>
    <cellStyle name="Input 2 13 4 2" xfId="23920"/>
    <cellStyle name="Input 2 13 5" xfId="3194"/>
    <cellStyle name="Input 2 13 5 2" xfId="23921"/>
    <cellStyle name="Input 2 13 6" xfId="3195"/>
    <cellStyle name="Input 2 13 6 2" xfId="23922"/>
    <cellStyle name="Input 2 13 7" xfId="3196"/>
    <cellStyle name="Input 2 13 7 2" xfId="23923"/>
    <cellStyle name="Input 2 13 8" xfId="23917"/>
    <cellStyle name="Input 2 14" xfId="3197"/>
    <cellStyle name="Input 2 14 2" xfId="3198"/>
    <cellStyle name="Input 2 14 2 2" xfId="23925"/>
    <cellStyle name="Input 2 14 3" xfId="3199"/>
    <cellStyle name="Input 2 14 3 2" xfId="23926"/>
    <cellStyle name="Input 2 14 4" xfId="3200"/>
    <cellStyle name="Input 2 14 4 2" xfId="23927"/>
    <cellStyle name="Input 2 14 5" xfId="3201"/>
    <cellStyle name="Input 2 14 5 2" xfId="23928"/>
    <cellStyle name="Input 2 14 6" xfId="3202"/>
    <cellStyle name="Input 2 14 6 2" xfId="23929"/>
    <cellStyle name="Input 2 14 7" xfId="3203"/>
    <cellStyle name="Input 2 14 7 2" xfId="23930"/>
    <cellStyle name="Input 2 14 8" xfId="23924"/>
    <cellStyle name="Input 2 15" xfId="3204"/>
    <cellStyle name="Input 2 15 2" xfId="3205"/>
    <cellStyle name="Input 2 15 2 2" xfId="23932"/>
    <cellStyle name="Input 2 15 3" xfId="3206"/>
    <cellStyle name="Input 2 15 3 2" xfId="23933"/>
    <cellStyle name="Input 2 15 4" xfId="3207"/>
    <cellStyle name="Input 2 15 4 2" xfId="23934"/>
    <cellStyle name="Input 2 15 5" xfId="3208"/>
    <cellStyle name="Input 2 15 5 2" xfId="23935"/>
    <cellStyle name="Input 2 15 6" xfId="3209"/>
    <cellStyle name="Input 2 15 6 2" xfId="23936"/>
    <cellStyle name="Input 2 15 7" xfId="3210"/>
    <cellStyle name="Input 2 15 7 2" xfId="23937"/>
    <cellStyle name="Input 2 15 8" xfId="23931"/>
    <cellStyle name="Input 2 16" xfId="3211"/>
    <cellStyle name="Input 2 16 2" xfId="23938"/>
    <cellStyle name="Input 2 17" xfId="3212"/>
    <cellStyle name="Input 2 17 2" xfId="23939"/>
    <cellStyle name="Input 2 18" xfId="3213"/>
    <cellStyle name="Input 2 18 2" xfId="23940"/>
    <cellStyle name="Input 2 19" xfId="3214"/>
    <cellStyle name="Input 2 2" xfId="3215"/>
    <cellStyle name="Input 2 2 10" xfId="3216"/>
    <cellStyle name="Input 2 2 10 10" xfId="3217"/>
    <cellStyle name="Input 2 2 10 11" xfId="23941"/>
    <cellStyle name="Input 2 2 10 2" xfId="3218"/>
    <cellStyle name="Input 2 2 10 2 2" xfId="23942"/>
    <cellStyle name="Input 2 2 10 3" xfId="3219"/>
    <cellStyle name="Input 2 2 10 3 2" xfId="23943"/>
    <cellStyle name="Input 2 2 10 4" xfId="3220"/>
    <cellStyle name="Input 2 2 10 4 2" xfId="23944"/>
    <cellStyle name="Input 2 2 10 5" xfId="3221"/>
    <cellStyle name="Input 2 2 10 5 2" xfId="23945"/>
    <cellStyle name="Input 2 2 10 6" xfId="3222"/>
    <cellStyle name="Input 2 2 10 6 2" xfId="23946"/>
    <cellStyle name="Input 2 2 10 7" xfId="3223"/>
    <cellStyle name="Input 2 2 10 7 2" xfId="23947"/>
    <cellStyle name="Input 2 2 10 8" xfId="3224"/>
    <cellStyle name="Input 2 2 10 9" xfId="3225"/>
    <cellStyle name="Input 2 2 11" xfId="3226"/>
    <cellStyle name="Input 2 2 11 2" xfId="3227"/>
    <cellStyle name="Input 2 2 11 2 2" xfId="23949"/>
    <cellStyle name="Input 2 2 11 3" xfId="3228"/>
    <cellStyle name="Input 2 2 11 3 2" xfId="23950"/>
    <cellStyle name="Input 2 2 11 4" xfId="3229"/>
    <cellStyle name="Input 2 2 11 4 2" xfId="23951"/>
    <cellStyle name="Input 2 2 11 5" xfId="3230"/>
    <cellStyle name="Input 2 2 11 5 2" xfId="23952"/>
    <cellStyle name="Input 2 2 11 6" xfId="3231"/>
    <cellStyle name="Input 2 2 11 6 2" xfId="23953"/>
    <cellStyle name="Input 2 2 11 7" xfId="3232"/>
    <cellStyle name="Input 2 2 11 7 2" xfId="23954"/>
    <cellStyle name="Input 2 2 11 8" xfId="23948"/>
    <cellStyle name="Input 2 2 12" xfId="3233"/>
    <cellStyle name="Input 2 2 12 2" xfId="3234"/>
    <cellStyle name="Input 2 2 12 2 2" xfId="23956"/>
    <cellStyle name="Input 2 2 12 3" xfId="3235"/>
    <cellStyle name="Input 2 2 12 3 2" xfId="23957"/>
    <cellStyle name="Input 2 2 12 4" xfId="3236"/>
    <cellStyle name="Input 2 2 12 4 2" xfId="23958"/>
    <cellStyle name="Input 2 2 12 5" xfId="3237"/>
    <cellStyle name="Input 2 2 12 5 2" xfId="23959"/>
    <cellStyle name="Input 2 2 12 6" xfId="3238"/>
    <cellStyle name="Input 2 2 12 6 2" xfId="23960"/>
    <cellStyle name="Input 2 2 12 7" xfId="3239"/>
    <cellStyle name="Input 2 2 12 7 2" xfId="23961"/>
    <cellStyle name="Input 2 2 12 8" xfId="23955"/>
    <cellStyle name="Input 2 2 13" xfId="3240"/>
    <cellStyle name="Input 2 2 13 2" xfId="3241"/>
    <cellStyle name="Input 2 2 13 2 2" xfId="23963"/>
    <cellStyle name="Input 2 2 13 3" xfId="3242"/>
    <cellStyle name="Input 2 2 13 3 2" xfId="23964"/>
    <cellStyle name="Input 2 2 13 4" xfId="3243"/>
    <cellStyle name="Input 2 2 13 4 2" xfId="23965"/>
    <cellStyle name="Input 2 2 13 5" xfId="3244"/>
    <cellStyle name="Input 2 2 13 5 2" xfId="23966"/>
    <cellStyle name="Input 2 2 13 6" xfId="3245"/>
    <cellStyle name="Input 2 2 13 6 2" xfId="23967"/>
    <cellStyle name="Input 2 2 13 7" xfId="3246"/>
    <cellStyle name="Input 2 2 13 7 2" xfId="23968"/>
    <cellStyle name="Input 2 2 13 8" xfId="23962"/>
    <cellStyle name="Input 2 2 14" xfId="3247"/>
    <cellStyle name="Input 2 2 14 2" xfId="3248"/>
    <cellStyle name="Input 2 2 14 2 2" xfId="23970"/>
    <cellStyle name="Input 2 2 14 3" xfId="3249"/>
    <cellStyle name="Input 2 2 14 3 2" xfId="23971"/>
    <cellStyle name="Input 2 2 14 4" xfId="3250"/>
    <cellStyle name="Input 2 2 14 4 2" xfId="23972"/>
    <cellStyle name="Input 2 2 14 5" xfId="3251"/>
    <cellStyle name="Input 2 2 14 5 2" xfId="23973"/>
    <cellStyle name="Input 2 2 14 6" xfId="3252"/>
    <cellStyle name="Input 2 2 14 6 2" xfId="23974"/>
    <cellStyle name="Input 2 2 14 7" xfId="3253"/>
    <cellStyle name="Input 2 2 14 7 2" xfId="23975"/>
    <cellStyle name="Input 2 2 14 8" xfId="23969"/>
    <cellStyle name="Input 2 2 15" xfId="3254"/>
    <cellStyle name="Input 2 2 15 2" xfId="23976"/>
    <cellStyle name="Input 2 2 16" xfId="3255"/>
    <cellStyle name="Input 2 2 16 2" xfId="23977"/>
    <cellStyle name="Input 2 2 17" xfId="3256"/>
    <cellStyle name="Input 2 2 17 2" xfId="23978"/>
    <cellStyle name="Input 2 2 18" xfId="3257"/>
    <cellStyle name="Input 2 2 19" xfId="3258"/>
    <cellStyle name="Input 2 2 2" xfId="3259"/>
    <cellStyle name="Input 2 2 2 10" xfId="3260"/>
    <cellStyle name="Input 2 2 2 10 10" xfId="3261"/>
    <cellStyle name="Input 2 2 2 10 11" xfId="23979"/>
    <cellStyle name="Input 2 2 2 10 2" xfId="3262"/>
    <cellStyle name="Input 2 2 2 10 2 2" xfId="23980"/>
    <cellStyle name="Input 2 2 2 10 3" xfId="3263"/>
    <cellStyle name="Input 2 2 2 10 3 2" xfId="23981"/>
    <cellStyle name="Input 2 2 2 10 4" xfId="3264"/>
    <cellStyle name="Input 2 2 2 10 4 2" xfId="23982"/>
    <cellStyle name="Input 2 2 2 10 5" xfId="3265"/>
    <cellStyle name="Input 2 2 2 10 5 2" xfId="23983"/>
    <cellStyle name="Input 2 2 2 10 6" xfId="3266"/>
    <cellStyle name="Input 2 2 2 10 6 2" xfId="23984"/>
    <cellStyle name="Input 2 2 2 10 7" xfId="3267"/>
    <cellStyle name="Input 2 2 2 10 7 2" xfId="23985"/>
    <cellStyle name="Input 2 2 2 10 8" xfId="3268"/>
    <cellStyle name="Input 2 2 2 10 9" xfId="3269"/>
    <cellStyle name="Input 2 2 2 11" xfId="3270"/>
    <cellStyle name="Input 2 2 2 11 2" xfId="3271"/>
    <cellStyle name="Input 2 2 2 11 2 2" xfId="23987"/>
    <cellStyle name="Input 2 2 2 11 3" xfId="3272"/>
    <cellStyle name="Input 2 2 2 11 3 2" xfId="23988"/>
    <cellStyle name="Input 2 2 2 11 4" xfId="3273"/>
    <cellStyle name="Input 2 2 2 11 4 2" xfId="23989"/>
    <cellStyle name="Input 2 2 2 11 5" xfId="3274"/>
    <cellStyle name="Input 2 2 2 11 5 2" xfId="23990"/>
    <cellStyle name="Input 2 2 2 11 6" xfId="3275"/>
    <cellStyle name="Input 2 2 2 11 6 2" xfId="23991"/>
    <cellStyle name="Input 2 2 2 11 7" xfId="3276"/>
    <cellStyle name="Input 2 2 2 11 7 2" xfId="23992"/>
    <cellStyle name="Input 2 2 2 11 8" xfId="23986"/>
    <cellStyle name="Input 2 2 2 12" xfId="3277"/>
    <cellStyle name="Input 2 2 2 12 2" xfId="3278"/>
    <cellStyle name="Input 2 2 2 12 2 2" xfId="23994"/>
    <cellStyle name="Input 2 2 2 12 3" xfId="3279"/>
    <cellStyle name="Input 2 2 2 12 3 2" xfId="23995"/>
    <cellStyle name="Input 2 2 2 12 4" xfId="3280"/>
    <cellStyle name="Input 2 2 2 12 4 2" xfId="23996"/>
    <cellStyle name="Input 2 2 2 12 5" xfId="3281"/>
    <cellStyle name="Input 2 2 2 12 5 2" xfId="23997"/>
    <cellStyle name="Input 2 2 2 12 6" xfId="3282"/>
    <cellStyle name="Input 2 2 2 12 6 2" xfId="23998"/>
    <cellStyle name="Input 2 2 2 12 7" xfId="3283"/>
    <cellStyle name="Input 2 2 2 12 7 2" xfId="23999"/>
    <cellStyle name="Input 2 2 2 12 8" xfId="23993"/>
    <cellStyle name="Input 2 2 2 13" xfId="3284"/>
    <cellStyle name="Input 2 2 2 13 2" xfId="3285"/>
    <cellStyle name="Input 2 2 2 13 2 2" xfId="24001"/>
    <cellStyle name="Input 2 2 2 13 3" xfId="3286"/>
    <cellStyle name="Input 2 2 2 13 3 2" xfId="24002"/>
    <cellStyle name="Input 2 2 2 13 4" xfId="3287"/>
    <cellStyle name="Input 2 2 2 13 4 2" xfId="24003"/>
    <cellStyle name="Input 2 2 2 13 5" xfId="3288"/>
    <cellStyle name="Input 2 2 2 13 5 2" xfId="24004"/>
    <cellStyle name="Input 2 2 2 13 6" xfId="3289"/>
    <cellStyle name="Input 2 2 2 13 6 2" xfId="24005"/>
    <cellStyle name="Input 2 2 2 13 7" xfId="3290"/>
    <cellStyle name="Input 2 2 2 13 7 2" xfId="24006"/>
    <cellStyle name="Input 2 2 2 13 8" xfId="24000"/>
    <cellStyle name="Input 2 2 2 14" xfId="3291"/>
    <cellStyle name="Input 2 2 2 14 2" xfId="3292"/>
    <cellStyle name="Input 2 2 2 14 2 2" xfId="24008"/>
    <cellStyle name="Input 2 2 2 14 3" xfId="3293"/>
    <cellStyle name="Input 2 2 2 14 3 2" xfId="24009"/>
    <cellStyle name="Input 2 2 2 14 4" xfId="3294"/>
    <cellStyle name="Input 2 2 2 14 4 2" xfId="24010"/>
    <cellStyle name="Input 2 2 2 14 5" xfId="3295"/>
    <cellStyle name="Input 2 2 2 14 5 2" xfId="24011"/>
    <cellStyle name="Input 2 2 2 14 6" xfId="3296"/>
    <cellStyle name="Input 2 2 2 14 6 2" xfId="24012"/>
    <cellStyle name="Input 2 2 2 14 7" xfId="3297"/>
    <cellStyle name="Input 2 2 2 14 7 2" xfId="24013"/>
    <cellStyle name="Input 2 2 2 14 8" xfId="24007"/>
    <cellStyle name="Input 2 2 2 15" xfId="3298"/>
    <cellStyle name="Input 2 2 2 15 2" xfId="24014"/>
    <cellStyle name="Input 2 2 2 16" xfId="3299"/>
    <cellStyle name="Input 2 2 2 16 2" xfId="24015"/>
    <cellStyle name="Input 2 2 2 17" xfId="3300"/>
    <cellStyle name="Input 2 2 2 17 2" xfId="24016"/>
    <cellStyle name="Input 2 2 2 18" xfId="3301"/>
    <cellStyle name="Input 2 2 2 19" xfId="3302"/>
    <cellStyle name="Input 2 2 2 2" xfId="3303"/>
    <cellStyle name="Input 2 2 2 2 10" xfId="3304"/>
    <cellStyle name="Input 2 2 2 2 10 2" xfId="3305"/>
    <cellStyle name="Input 2 2 2 2 10 2 2" xfId="24018"/>
    <cellStyle name="Input 2 2 2 2 10 3" xfId="3306"/>
    <cellStyle name="Input 2 2 2 2 10 3 2" xfId="24019"/>
    <cellStyle name="Input 2 2 2 2 10 4" xfId="3307"/>
    <cellStyle name="Input 2 2 2 2 10 4 2" xfId="24020"/>
    <cellStyle name="Input 2 2 2 2 10 5" xfId="3308"/>
    <cellStyle name="Input 2 2 2 2 10 5 2" xfId="24021"/>
    <cellStyle name="Input 2 2 2 2 10 6" xfId="3309"/>
    <cellStyle name="Input 2 2 2 2 10 6 2" xfId="24022"/>
    <cellStyle name="Input 2 2 2 2 10 7" xfId="3310"/>
    <cellStyle name="Input 2 2 2 2 10 7 2" xfId="24023"/>
    <cellStyle name="Input 2 2 2 2 10 8" xfId="24017"/>
    <cellStyle name="Input 2 2 2 2 11" xfId="3311"/>
    <cellStyle name="Input 2 2 2 2 11 2" xfId="3312"/>
    <cellStyle name="Input 2 2 2 2 11 2 2" xfId="24025"/>
    <cellStyle name="Input 2 2 2 2 11 3" xfId="3313"/>
    <cellStyle name="Input 2 2 2 2 11 3 2" xfId="24026"/>
    <cellStyle name="Input 2 2 2 2 11 4" xfId="3314"/>
    <cellStyle name="Input 2 2 2 2 11 4 2" xfId="24027"/>
    <cellStyle name="Input 2 2 2 2 11 5" xfId="3315"/>
    <cellStyle name="Input 2 2 2 2 11 5 2" xfId="24028"/>
    <cellStyle name="Input 2 2 2 2 11 6" xfId="3316"/>
    <cellStyle name="Input 2 2 2 2 11 6 2" xfId="24029"/>
    <cellStyle name="Input 2 2 2 2 11 7" xfId="3317"/>
    <cellStyle name="Input 2 2 2 2 11 7 2" xfId="24030"/>
    <cellStyle name="Input 2 2 2 2 11 8" xfId="24024"/>
    <cellStyle name="Input 2 2 2 2 12" xfId="3318"/>
    <cellStyle name="Input 2 2 2 2 12 2" xfId="3319"/>
    <cellStyle name="Input 2 2 2 2 12 2 2" xfId="24032"/>
    <cellStyle name="Input 2 2 2 2 12 3" xfId="3320"/>
    <cellStyle name="Input 2 2 2 2 12 3 2" xfId="24033"/>
    <cellStyle name="Input 2 2 2 2 12 4" xfId="3321"/>
    <cellStyle name="Input 2 2 2 2 12 4 2" xfId="24034"/>
    <cellStyle name="Input 2 2 2 2 12 5" xfId="3322"/>
    <cellStyle name="Input 2 2 2 2 12 5 2" xfId="24035"/>
    <cellStyle name="Input 2 2 2 2 12 6" xfId="3323"/>
    <cellStyle name="Input 2 2 2 2 12 6 2" xfId="24036"/>
    <cellStyle name="Input 2 2 2 2 12 7" xfId="3324"/>
    <cellStyle name="Input 2 2 2 2 12 7 2" xfId="24037"/>
    <cellStyle name="Input 2 2 2 2 12 8" xfId="24031"/>
    <cellStyle name="Input 2 2 2 2 13" xfId="3325"/>
    <cellStyle name="Input 2 2 2 2 13 2" xfId="3326"/>
    <cellStyle name="Input 2 2 2 2 13 2 2" xfId="24039"/>
    <cellStyle name="Input 2 2 2 2 13 3" xfId="3327"/>
    <cellStyle name="Input 2 2 2 2 13 3 2" xfId="24040"/>
    <cellStyle name="Input 2 2 2 2 13 4" xfId="3328"/>
    <cellStyle name="Input 2 2 2 2 13 4 2" xfId="24041"/>
    <cellStyle name="Input 2 2 2 2 13 5" xfId="3329"/>
    <cellStyle name="Input 2 2 2 2 13 5 2" xfId="24042"/>
    <cellStyle name="Input 2 2 2 2 13 6" xfId="3330"/>
    <cellStyle name="Input 2 2 2 2 13 6 2" xfId="24043"/>
    <cellStyle name="Input 2 2 2 2 13 7" xfId="3331"/>
    <cellStyle name="Input 2 2 2 2 13 7 2" xfId="24044"/>
    <cellStyle name="Input 2 2 2 2 13 8" xfId="24038"/>
    <cellStyle name="Input 2 2 2 2 14" xfId="3332"/>
    <cellStyle name="Input 2 2 2 2 14 2" xfId="24045"/>
    <cellStyle name="Input 2 2 2 2 15" xfId="3333"/>
    <cellStyle name="Input 2 2 2 2 15 2" xfId="24046"/>
    <cellStyle name="Input 2 2 2 2 16" xfId="3334"/>
    <cellStyle name="Input 2 2 2 2 16 2" xfId="24047"/>
    <cellStyle name="Input 2 2 2 2 17" xfId="3335"/>
    <cellStyle name="Input 2 2 2 2 17 2" xfId="24048"/>
    <cellStyle name="Input 2 2 2 2 18" xfId="3336"/>
    <cellStyle name="Input 2 2 2 2 19" xfId="3337"/>
    <cellStyle name="Input 2 2 2 2 2" xfId="3338"/>
    <cellStyle name="Input 2 2 2 2 2 10" xfId="3339"/>
    <cellStyle name="Input 2 2 2 2 2 10 2" xfId="3340"/>
    <cellStyle name="Input 2 2 2 2 2 10 2 2" xfId="24051"/>
    <cellStyle name="Input 2 2 2 2 2 10 3" xfId="3341"/>
    <cellStyle name="Input 2 2 2 2 2 10 3 2" xfId="24052"/>
    <cellStyle name="Input 2 2 2 2 2 10 4" xfId="3342"/>
    <cellStyle name="Input 2 2 2 2 2 10 4 2" xfId="24053"/>
    <cellStyle name="Input 2 2 2 2 2 10 5" xfId="3343"/>
    <cellStyle name="Input 2 2 2 2 2 10 5 2" xfId="24054"/>
    <cellStyle name="Input 2 2 2 2 2 10 6" xfId="3344"/>
    <cellStyle name="Input 2 2 2 2 2 10 6 2" xfId="24055"/>
    <cellStyle name="Input 2 2 2 2 2 10 7" xfId="3345"/>
    <cellStyle name="Input 2 2 2 2 2 10 7 2" xfId="24056"/>
    <cellStyle name="Input 2 2 2 2 2 10 8" xfId="24050"/>
    <cellStyle name="Input 2 2 2 2 2 11" xfId="3346"/>
    <cellStyle name="Input 2 2 2 2 2 11 2" xfId="24057"/>
    <cellStyle name="Input 2 2 2 2 2 12" xfId="3347"/>
    <cellStyle name="Input 2 2 2 2 2 12 2" xfId="24058"/>
    <cellStyle name="Input 2 2 2 2 2 13" xfId="3348"/>
    <cellStyle name="Input 2 2 2 2 2 13 2" xfId="24059"/>
    <cellStyle name="Input 2 2 2 2 2 14" xfId="3349"/>
    <cellStyle name="Input 2 2 2 2 2 14 2" xfId="24060"/>
    <cellStyle name="Input 2 2 2 2 2 15" xfId="3350"/>
    <cellStyle name="Input 2 2 2 2 2 16" xfId="3351"/>
    <cellStyle name="Input 2 2 2 2 2 17" xfId="24049"/>
    <cellStyle name="Input 2 2 2 2 2 2" xfId="3352"/>
    <cellStyle name="Input 2 2 2 2 2 2 2" xfId="3353"/>
    <cellStyle name="Input 2 2 2 2 2 2 2 2" xfId="24062"/>
    <cellStyle name="Input 2 2 2 2 2 2 3" xfId="3354"/>
    <cellStyle name="Input 2 2 2 2 2 2 3 2" xfId="24063"/>
    <cellStyle name="Input 2 2 2 2 2 2 4" xfId="3355"/>
    <cellStyle name="Input 2 2 2 2 2 2 4 2" xfId="24064"/>
    <cellStyle name="Input 2 2 2 2 2 2 5" xfId="3356"/>
    <cellStyle name="Input 2 2 2 2 2 2 5 2" xfId="24065"/>
    <cellStyle name="Input 2 2 2 2 2 2 6" xfId="3357"/>
    <cellStyle name="Input 2 2 2 2 2 2 6 2" xfId="24066"/>
    <cellStyle name="Input 2 2 2 2 2 2 7" xfId="3358"/>
    <cellStyle name="Input 2 2 2 2 2 2 7 2" xfId="24067"/>
    <cellStyle name="Input 2 2 2 2 2 2 8" xfId="24061"/>
    <cellStyle name="Input 2 2 2 2 2 3" xfId="3359"/>
    <cellStyle name="Input 2 2 2 2 2 3 2" xfId="3360"/>
    <cellStyle name="Input 2 2 2 2 2 3 2 2" xfId="24069"/>
    <cellStyle name="Input 2 2 2 2 2 3 3" xfId="3361"/>
    <cellStyle name="Input 2 2 2 2 2 3 3 2" xfId="24070"/>
    <cellStyle name="Input 2 2 2 2 2 3 4" xfId="3362"/>
    <cellStyle name="Input 2 2 2 2 2 3 4 2" xfId="24071"/>
    <cellStyle name="Input 2 2 2 2 2 3 5" xfId="3363"/>
    <cellStyle name="Input 2 2 2 2 2 3 5 2" xfId="24072"/>
    <cellStyle name="Input 2 2 2 2 2 3 6" xfId="3364"/>
    <cellStyle name="Input 2 2 2 2 2 3 6 2" xfId="24073"/>
    <cellStyle name="Input 2 2 2 2 2 3 7" xfId="3365"/>
    <cellStyle name="Input 2 2 2 2 2 3 7 2" xfId="24074"/>
    <cellStyle name="Input 2 2 2 2 2 3 8" xfId="24068"/>
    <cellStyle name="Input 2 2 2 2 2 4" xfId="3366"/>
    <cellStyle name="Input 2 2 2 2 2 4 2" xfId="3367"/>
    <cellStyle name="Input 2 2 2 2 2 4 2 2" xfId="24076"/>
    <cellStyle name="Input 2 2 2 2 2 4 3" xfId="3368"/>
    <cellStyle name="Input 2 2 2 2 2 4 3 2" xfId="24077"/>
    <cellStyle name="Input 2 2 2 2 2 4 4" xfId="3369"/>
    <cellStyle name="Input 2 2 2 2 2 4 4 2" xfId="24078"/>
    <cellStyle name="Input 2 2 2 2 2 4 5" xfId="3370"/>
    <cellStyle name="Input 2 2 2 2 2 4 5 2" xfId="24079"/>
    <cellStyle name="Input 2 2 2 2 2 4 6" xfId="3371"/>
    <cellStyle name="Input 2 2 2 2 2 4 6 2" xfId="24080"/>
    <cellStyle name="Input 2 2 2 2 2 4 7" xfId="3372"/>
    <cellStyle name="Input 2 2 2 2 2 4 7 2" xfId="24081"/>
    <cellStyle name="Input 2 2 2 2 2 4 8" xfId="24075"/>
    <cellStyle name="Input 2 2 2 2 2 5" xfId="3373"/>
    <cellStyle name="Input 2 2 2 2 2 5 2" xfId="3374"/>
    <cellStyle name="Input 2 2 2 2 2 5 2 2" xfId="24083"/>
    <cellStyle name="Input 2 2 2 2 2 5 3" xfId="3375"/>
    <cellStyle name="Input 2 2 2 2 2 5 3 2" xfId="24084"/>
    <cellStyle name="Input 2 2 2 2 2 5 4" xfId="3376"/>
    <cellStyle name="Input 2 2 2 2 2 5 4 2" xfId="24085"/>
    <cellStyle name="Input 2 2 2 2 2 5 5" xfId="3377"/>
    <cellStyle name="Input 2 2 2 2 2 5 5 2" xfId="24086"/>
    <cellStyle name="Input 2 2 2 2 2 5 6" xfId="3378"/>
    <cellStyle name="Input 2 2 2 2 2 5 6 2" xfId="24087"/>
    <cellStyle name="Input 2 2 2 2 2 5 7" xfId="3379"/>
    <cellStyle name="Input 2 2 2 2 2 5 7 2" xfId="24088"/>
    <cellStyle name="Input 2 2 2 2 2 5 8" xfId="24082"/>
    <cellStyle name="Input 2 2 2 2 2 6" xfId="3380"/>
    <cellStyle name="Input 2 2 2 2 2 6 2" xfId="3381"/>
    <cellStyle name="Input 2 2 2 2 2 6 2 2" xfId="24090"/>
    <cellStyle name="Input 2 2 2 2 2 6 3" xfId="3382"/>
    <cellStyle name="Input 2 2 2 2 2 6 3 2" xfId="24091"/>
    <cellStyle name="Input 2 2 2 2 2 6 4" xfId="3383"/>
    <cellStyle name="Input 2 2 2 2 2 6 4 2" xfId="24092"/>
    <cellStyle name="Input 2 2 2 2 2 6 5" xfId="3384"/>
    <cellStyle name="Input 2 2 2 2 2 6 5 2" xfId="24093"/>
    <cellStyle name="Input 2 2 2 2 2 6 6" xfId="3385"/>
    <cellStyle name="Input 2 2 2 2 2 6 6 2" xfId="24094"/>
    <cellStyle name="Input 2 2 2 2 2 6 7" xfId="3386"/>
    <cellStyle name="Input 2 2 2 2 2 6 7 2" xfId="24095"/>
    <cellStyle name="Input 2 2 2 2 2 6 8" xfId="24089"/>
    <cellStyle name="Input 2 2 2 2 2 7" xfId="3387"/>
    <cellStyle name="Input 2 2 2 2 2 7 2" xfId="3388"/>
    <cellStyle name="Input 2 2 2 2 2 7 2 2" xfId="24097"/>
    <cellStyle name="Input 2 2 2 2 2 7 3" xfId="3389"/>
    <cellStyle name="Input 2 2 2 2 2 7 3 2" xfId="24098"/>
    <cellStyle name="Input 2 2 2 2 2 7 4" xfId="3390"/>
    <cellStyle name="Input 2 2 2 2 2 7 4 2" xfId="24099"/>
    <cellStyle name="Input 2 2 2 2 2 7 5" xfId="3391"/>
    <cellStyle name="Input 2 2 2 2 2 7 5 2" xfId="24100"/>
    <cellStyle name="Input 2 2 2 2 2 7 6" xfId="3392"/>
    <cellStyle name="Input 2 2 2 2 2 7 6 2" xfId="24101"/>
    <cellStyle name="Input 2 2 2 2 2 7 7" xfId="3393"/>
    <cellStyle name="Input 2 2 2 2 2 7 7 2" xfId="24102"/>
    <cellStyle name="Input 2 2 2 2 2 7 8" xfId="24096"/>
    <cellStyle name="Input 2 2 2 2 2 8" xfId="3394"/>
    <cellStyle name="Input 2 2 2 2 2 8 2" xfId="3395"/>
    <cellStyle name="Input 2 2 2 2 2 8 2 2" xfId="24104"/>
    <cellStyle name="Input 2 2 2 2 2 8 3" xfId="3396"/>
    <cellStyle name="Input 2 2 2 2 2 8 3 2" xfId="24105"/>
    <cellStyle name="Input 2 2 2 2 2 8 4" xfId="3397"/>
    <cellStyle name="Input 2 2 2 2 2 8 4 2" xfId="24106"/>
    <cellStyle name="Input 2 2 2 2 2 8 5" xfId="3398"/>
    <cellStyle name="Input 2 2 2 2 2 8 5 2" xfId="24107"/>
    <cellStyle name="Input 2 2 2 2 2 8 6" xfId="3399"/>
    <cellStyle name="Input 2 2 2 2 2 8 6 2" xfId="24108"/>
    <cellStyle name="Input 2 2 2 2 2 8 7" xfId="3400"/>
    <cellStyle name="Input 2 2 2 2 2 8 7 2" xfId="24109"/>
    <cellStyle name="Input 2 2 2 2 2 8 8" xfId="24103"/>
    <cellStyle name="Input 2 2 2 2 2 9" xfId="3401"/>
    <cellStyle name="Input 2 2 2 2 2 9 2" xfId="3402"/>
    <cellStyle name="Input 2 2 2 2 2 9 2 2" xfId="24111"/>
    <cellStyle name="Input 2 2 2 2 2 9 3" xfId="3403"/>
    <cellStyle name="Input 2 2 2 2 2 9 3 2" xfId="24112"/>
    <cellStyle name="Input 2 2 2 2 2 9 4" xfId="3404"/>
    <cellStyle name="Input 2 2 2 2 2 9 4 2" xfId="24113"/>
    <cellStyle name="Input 2 2 2 2 2 9 5" xfId="3405"/>
    <cellStyle name="Input 2 2 2 2 2 9 5 2" xfId="24114"/>
    <cellStyle name="Input 2 2 2 2 2 9 6" xfId="3406"/>
    <cellStyle name="Input 2 2 2 2 2 9 6 2" xfId="24115"/>
    <cellStyle name="Input 2 2 2 2 2 9 7" xfId="3407"/>
    <cellStyle name="Input 2 2 2 2 2 9 7 2" xfId="24116"/>
    <cellStyle name="Input 2 2 2 2 2 9 8" xfId="24110"/>
    <cellStyle name="Input 2 2 2 2 20" xfId="3408"/>
    <cellStyle name="Input 2 2 2 2 21" xfId="3409"/>
    <cellStyle name="Input 2 2 2 2 22" xfId="3410"/>
    <cellStyle name="Input 2 2 2 2 23" xfId="3411"/>
    <cellStyle name="Input 2 2 2 2 24" xfId="3412"/>
    <cellStyle name="Input 2 2 2 2 25" xfId="3413"/>
    <cellStyle name="Input 2 2 2 2 26" xfId="3414"/>
    <cellStyle name="Input 2 2 2 2 27" xfId="3415"/>
    <cellStyle name="Input 2 2 2 2 28" xfId="3416"/>
    <cellStyle name="Input 2 2 2 2 29" xfId="3417"/>
    <cellStyle name="Input 2 2 2 2 3" xfId="3418"/>
    <cellStyle name="Input 2 2 2 2 3 10" xfId="3419"/>
    <cellStyle name="Input 2 2 2 2 3 10 2" xfId="3420"/>
    <cellStyle name="Input 2 2 2 2 3 10 2 2" xfId="24119"/>
    <cellStyle name="Input 2 2 2 2 3 10 3" xfId="3421"/>
    <cellStyle name="Input 2 2 2 2 3 10 3 2" xfId="24120"/>
    <cellStyle name="Input 2 2 2 2 3 10 4" xfId="3422"/>
    <cellStyle name="Input 2 2 2 2 3 10 4 2" xfId="24121"/>
    <cellStyle name="Input 2 2 2 2 3 10 5" xfId="3423"/>
    <cellStyle name="Input 2 2 2 2 3 10 5 2" xfId="24122"/>
    <cellStyle name="Input 2 2 2 2 3 10 6" xfId="3424"/>
    <cellStyle name="Input 2 2 2 2 3 10 6 2" xfId="24123"/>
    <cellStyle name="Input 2 2 2 2 3 10 7" xfId="3425"/>
    <cellStyle name="Input 2 2 2 2 3 10 7 2" xfId="24124"/>
    <cellStyle name="Input 2 2 2 2 3 10 8" xfId="24118"/>
    <cellStyle name="Input 2 2 2 2 3 11" xfId="3426"/>
    <cellStyle name="Input 2 2 2 2 3 11 2" xfId="24125"/>
    <cellStyle name="Input 2 2 2 2 3 12" xfId="3427"/>
    <cellStyle name="Input 2 2 2 2 3 12 2" xfId="24126"/>
    <cellStyle name="Input 2 2 2 2 3 13" xfId="3428"/>
    <cellStyle name="Input 2 2 2 2 3 13 2" xfId="24127"/>
    <cellStyle name="Input 2 2 2 2 3 14" xfId="3429"/>
    <cellStyle name="Input 2 2 2 2 3 14 2" xfId="24128"/>
    <cellStyle name="Input 2 2 2 2 3 15" xfId="3430"/>
    <cellStyle name="Input 2 2 2 2 3 16" xfId="3431"/>
    <cellStyle name="Input 2 2 2 2 3 17" xfId="24117"/>
    <cellStyle name="Input 2 2 2 2 3 2" xfId="3432"/>
    <cellStyle name="Input 2 2 2 2 3 2 2" xfId="3433"/>
    <cellStyle name="Input 2 2 2 2 3 2 2 2" xfId="24130"/>
    <cellStyle name="Input 2 2 2 2 3 2 3" xfId="3434"/>
    <cellStyle name="Input 2 2 2 2 3 2 3 2" xfId="24131"/>
    <cellStyle name="Input 2 2 2 2 3 2 4" xfId="3435"/>
    <cellStyle name="Input 2 2 2 2 3 2 4 2" xfId="24132"/>
    <cellStyle name="Input 2 2 2 2 3 2 5" xfId="3436"/>
    <cellStyle name="Input 2 2 2 2 3 2 5 2" xfId="24133"/>
    <cellStyle name="Input 2 2 2 2 3 2 6" xfId="3437"/>
    <cellStyle name="Input 2 2 2 2 3 2 6 2" xfId="24134"/>
    <cellStyle name="Input 2 2 2 2 3 2 7" xfId="3438"/>
    <cellStyle name="Input 2 2 2 2 3 2 7 2" xfId="24135"/>
    <cellStyle name="Input 2 2 2 2 3 2 8" xfId="24129"/>
    <cellStyle name="Input 2 2 2 2 3 3" xfId="3439"/>
    <cellStyle name="Input 2 2 2 2 3 3 2" xfId="3440"/>
    <cellStyle name="Input 2 2 2 2 3 3 2 2" xfId="24137"/>
    <cellStyle name="Input 2 2 2 2 3 3 3" xfId="3441"/>
    <cellStyle name="Input 2 2 2 2 3 3 3 2" xfId="24138"/>
    <cellStyle name="Input 2 2 2 2 3 3 4" xfId="3442"/>
    <cellStyle name="Input 2 2 2 2 3 3 4 2" xfId="24139"/>
    <cellStyle name="Input 2 2 2 2 3 3 5" xfId="3443"/>
    <cellStyle name="Input 2 2 2 2 3 3 5 2" xfId="24140"/>
    <cellStyle name="Input 2 2 2 2 3 3 6" xfId="3444"/>
    <cellStyle name="Input 2 2 2 2 3 3 6 2" xfId="24141"/>
    <cellStyle name="Input 2 2 2 2 3 3 7" xfId="3445"/>
    <cellStyle name="Input 2 2 2 2 3 3 7 2" xfId="24142"/>
    <cellStyle name="Input 2 2 2 2 3 3 8" xfId="24136"/>
    <cellStyle name="Input 2 2 2 2 3 4" xfId="3446"/>
    <cellStyle name="Input 2 2 2 2 3 4 2" xfId="3447"/>
    <cellStyle name="Input 2 2 2 2 3 4 2 2" xfId="24144"/>
    <cellStyle name="Input 2 2 2 2 3 4 3" xfId="3448"/>
    <cellStyle name="Input 2 2 2 2 3 4 3 2" xfId="24145"/>
    <cellStyle name="Input 2 2 2 2 3 4 4" xfId="3449"/>
    <cellStyle name="Input 2 2 2 2 3 4 4 2" xfId="24146"/>
    <cellStyle name="Input 2 2 2 2 3 4 5" xfId="3450"/>
    <cellStyle name="Input 2 2 2 2 3 4 5 2" xfId="24147"/>
    <cellStyle name="Input 2 2 2 2 3 4 6" xfId="3451"/>
    <cellStyle name="Input 2 2 2 2 3 4 6 2" xfId="24148"/>
    <cellStyle name="Input 2 2 2 2 3 4 7" xfId="3452"/>
    <cellStyle name="Input 2 2 2 2 3 4 7 2" xfId="24149"/>
    <cellStyle name="Input 2 2 2 2 3 4 8" xfId="24143"/>
    <cellStyle name="Input 2 2 2 2 3 5" xfId="3453"/>
    <cellStyle name="Input 2 2 2 2 3 5 2" xfId="3454"/>
    <cellStyle name="Input 2 2 2 2 3 5 2 2" xfId="24151"/>
    <cellStyle name="Input 2 2 2 2 3 5 3" xfId="3455"/>
    <cellStyle name="Input 2 2 2 2 3 5 3 2" xfId="24152"/>
    <cellStyle name="Input 2 2 2 2 3 5 4" xfId="3456"/>
    <cellStyle name="Input 2 2 2 2 3 5 4 2" xfId="24153"/>
    <cellStyle name="Input 2 2 2 2 3 5 5" xfId="3457"/>
    <cellStyle name="Input 2 2 2 2 3 5 5 2" xfId="24154"/>
    <cellStyle name="Input 2 2 2 2 3 5 6" xfId="3458"/>
    <cellStyle name="Input 2 2 2 2 3 5 6 2" xfId="24155"/>
    <cellStyle name="Input 2 2 2 2 3 5 7" xfId="3459"/>
    <cellStyle name="Input 2 2 2 2 3 5 7 2" xfId="24156"/>
    <cellStyle name="Input 2 2 2 2 3 5 8" xfId="24150"/>
    <cellStyle name="Input 2 2 2 2 3 6" xfId="3460"/>
    <cellStyle name="Input 2 2 2 2 3 6 2" xfId="3461"/>
    <cellStyle name="Input 2 2 2 2 3 6 2 2" xfId="24158"/>
    <cellStyle name="Input 2 2 2 2 3 6 3" xfId="3462"/>
    <cellStyle name="Input 2 2 2 2 3 6 3 2" xfId="24159"/>
    <cellStyle name="Input 2 2 2 2 3 6 4" xfId="3463"/>
    <cellStyle name="Input 2 2 2 2 3 6 4 2" xfId="24160"/>
    <cellStyle name="Input 2 2 2 2 3 6 5" xfId="3464"/>
    <cellStyle name="Input 2 2 2 2 3 6 5 2" xfId="24161"/>
    <cellStyle name="Input 2 2 2 2 3 6 6" xfId="3465"/>
    <cellStyle name="Input 2 2 2 2 3 6 6 2" xfId="24162"/>
    <cellStyle name="Input 2 2 2 2 3 6 7" xfId="3466"/>
    <cellStyle name="Input 2 2 2 2 3 6 7 2" xfId="24163"/>
    <cellStyle name="Input 2 2 2 2 3 6 8" xfId="24157"/>
    <cellStyle name="Input 2 2 2 2 3 7" xfId="3467"/>
    <cellStyle name="Input 2 2 2 2 3 7 2" xfId="3468"/>
    <cellStyle name="Input 2 2 2 2 3 7 2 2" xfId="24165"/>
    <cellStyle name="Input 2 2 2 2 3 7 3" xfId="3469"/>
    <cellStyle name="Input 2 2 2 2 3 7 3 2" xfId="24166"/>
    <cellStyle name="Input 2 2 2 2 3 7 4" xfId="3470"/>
    <cellStyle name="Input 2 2 2 2 3 7 4 2" xfId="24167"/>
    <cellStyle name="Input 2 2 2 2 3 7 5" xfId="3471"/>
    <cellStyle name="Input 2 2 2 2 3 7 5 2" xfId="24168"/>
    <cellStyle name="Input 2 2 2 2 3 7 6" xfId="3472"/>
    <cellStyle name="Input 2 2 2 2 3 7 6 2" xfId="24169"/>
    <cellStyle name="Input 2 2 2 2 3 7 7" xfId="3473"/>
    <cellStyle name="Input 2 2 2 2 3 7 7 2" xfId="24170"/>
    <cellStyle name="Input 2 2 2 2 3 7 8" xfId="24164"/>
    <cellStyle name="Input 2 2 2 2 3 8" xfId="3474"/>
    <cellStyle name="Input 2 2 2 2 3 8 2" xfId="3475"/>
    <cellStyle name="Input 2 2 2 2 3 8 2 2" xfId="24172"/>
    <cellStyle name="Input 2 2 2 2 3 8 3" xfId="3476"/>
    <cellStyle name="Input 2 2 2 2 3 8 3 2" xfId="24173"/>
    <cellStyle name="Input 2 2 2 2 3 8 4" xfId="3477"/>
    <cellStyle name="Input 2 2 2 2 3 8 4 2" xfId="24174"/>
    <cellStyle name="Input 2 2 2 2 3 8 5" xfId="3478"/>
    <cellStyle name="Input 2 2 2 2 3 8 5 2" xfId="24175"/>
    <cellStyle name="Input 2 2 2 2 3 8 6" xfId="3479"/>
    <cellStyle name="Input 2 2 2 2 3 8 6 2" xfId="24176"/>
    <cellStyle name="Input 2 2 2 2 3 8 7" xfId="3480"/>
    <cellStyle name="Input 2 2 2 2 3 8 7 2" xfId="24177"/>
    <cellStyle name="Input 2 2 2 2 3 8 8" xfId="24171"/>
    <cellStyle name="Input 2 2 2 2 3 9" xfId="3481"/>
    <cellStyle name="Input 2 2 2 2 3 9 2" xfId="3482"/>
    <cellStyle name="Input 2 2 2 2 3 9 2 2" xfId="24179"/>
    <cellStyle name="Input 2 2 2 2 3 9 3" xfId="3483"/>
    <cellStyle name="Input 2 2 2 2 3 9 3 2" xfId="24180"/>
    <cellStyle name="Input 2 2 2 2 3 9 4" xfId="3484"/>
    <cellStyle name="Input 2 2 2 2 3 9 4 2" xfId="24181"/>
    <cellStyle name="Input 2 2 2 2 3 9 5" xfId="3485"/>
    <cellStyle name="Input 2 2 2 2 3 9 5 2" xfId="24182"/>
    <cellStyle name="Input 2 2 2 2 3 9 6" xfId="3486"/>
    <cellStyle name="Input 2 2 2 2 3 9 6 2" xfId="24183"/>
    <cellStyle name="Input 2 2 2 2 3 9 7" xfId="3487"/>
    <cellStyle name="Input 2 2 2 2 3 9 7 2" xfId="24184"/>
    <cellStyle name="Input 2 2 2 2 3 9 8" xfId="24178"/>
    <cellStyle name="Input 2 2 2 2 30" xfId="3488"/>
    <cellStyle name="Input 2 2 2 2 31" xfId="21233"/>
    <cellStyle name="Input 2 2 2 2 4" xfId="3489"/>
    <cellStyle name="Input 2 2 2 2 4 10" xfId="3490"/>
    <cellStyle name="Input 2 2 2 2 4 10 2" xfId="3491"/>
    <cellStyle name="Input 2 2 2 2 4 10 2 2" xfId="24187"/>
    <cellStyle name="Input 2 2 2 2 4 10 3" xfId="3492"/>
    <cellStyle name="Input 2 2 2 2 4 10 3 2" xfId="24188"/>
    <cellStyle name="Input 2 2 2 2 4 10 4" xfId="3493"/>
    <cellStyle name="Input 2 2 2 2 4 10 4 2" xfId="24189"/>
    <cellStyle name="Input 2 2 2 2 4 10 5" xfId="3494"/>
    <cellStyle name="Input 2 2 2 2 4 10 5 2" xfId="24190"/>
    <cellStyle name="Input 2 2 2 2 4 10 6" xfId="3495"/>
    <cellStyle name="Input 2 2 2 2 4 10 6 2" xfId="24191"/>
    <cellStyle name="Input 2 2 2 2 4 10 7" xfId="3496"/>
    <cellStyle name="Input 2 2 2 2 4 10 7 2" xfId="24192"/>
    <cellStyle name="Input 2 2 2 2 4 10 8" xfId="24186"/>
    <cellStyle name="Input 2 2 2 2 4 11" xfId="3497"/>
    <cellStyle name="Input 2 2 2 2 4 11 2" xfId="24193"/>
    <cellStyle name="Input 2 2 2 2 4 12" xfId="3498"/>
    <cellStyle name="Input 2 2 2 2 4 12 2" xfId="24194"/>
    <cellStyle name="Input 2 2 2 2 4 13" xfId="3499"/>
    <cellStyle name="Input 2 2 2 2 4 13 2" xfId="24195"/>
    <cellStyle name="Input 2 2 2 2 4 14" xfId="3500"/>
    <cellStyle name="Input 2 2 2 2 4 14 2" xfId="24196"/>
    <cellStyle name="Input 2 2 2 2 4 15" xfId="3501"/>
    <cellStyle name="Input 2 2 2 2 4 16" xfId="3502"/>
    <cellStyle name="Input 2 2 2 2 4 17" xfId="24185"/>
    <cellStyle name="Input 2 2 2 2 4 2" xfId="3503"/>
    <cellStyle name="Input 2 2 2 2 4 2 2" xfId="3504"/>
    <cellStyle name="Input 2 2 2 2 4 2 2 2" xfId="24198"/>
    <cellStyle name="Input 2 2 2 2 4 2 3" xfId="3505"/>
    <cellStyle name="Input 2 2 2 2 4 2 3 2" xfId="24199"/>
    <cellStyle name="Input 2 2 2 2 4 2 4" xfId="3506"/>
    <cellStyle name="Input 2 2 2 2 4 2 4 2" xfId="24200"/>
    <cellStyle name="Input 2 2 2 2 4 2 5" xfId="3507"/>
    <cellStyle name="Input 2 2 2 2 4 2 5 2" xfId="24201"/>
    <cellStyle name="Input 2 2 2 2 4 2 6" xfId="3508"/>
    <cellStyle name="Input 2 2 2 2 4 2 6 2" xfId="24202"/>
    <cellStyle name="Input 2 2 2 2 4 2 7" xfId="3509"/>
    <cellStyle name="Input 2 2 2 2 4 2 7 2" xfId="24203"/>
    <cellStyle name="Input 2 2 2 2 4 2 8" xfId="24197"/>
    <cellStyle name="Input 2 2 2 2 4 3" xfId="3510"/>
    <cellStyle name="Input 2 2 2 2 4 3 2" xfId="3511"/>
    <cellStyle name="Input 2 2 2 2 4 3 2 2" xfId="24205"/>
    <cellStyle name="Input 2 2 2 2 4 3 3" xfId="3512"/>
    <cellStyle name="Input 2 2 2 2 4 3 3 2" xfId="24206"/>
    <cellStyle name="Input 2 2 2 2 4 3 4" xfId="3513"/>
    <cellStyle name="Input 2 2 2 2 4 3 4 2" xfId="24207"/>
    <cellStyle name="Input 2 2 2 2 4 3 5" xfId="3514"/>
    <cellStyle name="Input 2 2 2 2 4 3 5 2" xfId="24208"/>
    <cellStyle name="Input 2 2 2 2 4 3 6" xfId="3515"/>
    <cellStyle name="Input 2 2 2 2 4 3 6 2" xfId="24209"/>
    <cellStyle name="Input 2 2 2 2 4 3 7" xfId="3516"/>
    <cellStyle name="Input 2 2 2 2 4 3 7 2" xfId="24210"/>
    <cellStyle name="Input 2 2 2 2 4 3 8" xfId="24204"/>
    <cellStyle name="Input 2 2 2 2 4 4" xfId="3517"/>
    <cellStyle name="Input 2 2 2 2 4 4 2" xfId="3518"/>
    <cellStyle name="Input 2 2 2 2 4 4 2 2" xfId="24212"/>
    <cellStyle name="Input 2 2 2 2 4 4 3" xfId="3519"/>
    <cellStyle name="Input 2 2 2 2 4 4 3 2" xfId="24213"/>
    <cellStyle name="Input 2 2 2 2 4 4 4" xfId="3520"/>
    <cellStyle name="Input 2 2 2 2 4 4 4 2" xfId="24214"/>
    <cellStyle name="Input 2 2 2 2 4 4 5" xfId="3521"/>
    <cellStyle name="Input 2 2 2 2 4 4 5 2" xfId="24215"/>
    <cellStyle name="Input 2 2 2 2 4 4 6" xfId="3522"/>
    <cellStyle name="Input 2 2 2 2 4 4 6 2" xfId="24216"/>
    <cellStyle name="Input 2 2 2 2 4 4 7" xfId="3523"/>
    <cellStyle name="Input 2 2 2 2 4 4 7 2" xfId="24217"/>
    <cellStyle name="Input 2 2 2 2 4 4 8" xfId="24211"/>
    <cellStyle name="Input 2 2 2 2 4 5" xfId="3524"/>
    <cellStyle name="Input 2 2 2 2 4 5 2" xfId="3525"/>
    <cellStyle name="Input 2 2 2 2 4 5 2 2" xfId="24219"/>
    <cellStyle name="Input 2 2 2 2 4 5 3" xfId="3526"/>
    <cellStyle name="Input 2 2 2 2 4 5 3 2" xfId="24220"/>
    <cellStyle name="Input 2 2 2 2 4 5 4" xfId="3527"/>
    <cellStyle name="Input 2 2 2 2 4 5 4 2" xfId="24221"/>
    <cellStyle name="Input 2 2 2 2 4 5 5" xfId="3528"/>
    <cellStyle name="Input 2 2 2 2 4 5 5 2" xfId="24222"/>
    <cellStyle name="Input 2 2 2 2 4 5 6" xfId="3529"/>
    <cellStyle name="Input 2 2 2 2 4 5 6 2" xfId="24223"/>
    <cellStyle name="Input 2 2 2 2 4 5 7" xfId="3530"/>
    <cellStyle name="Input 2 2 2 2 4 5 7 2" xfId="24224"/>
    <cellStyle name="Input 2 2 2 2 4 5 8" xfId="24218"/>
    <cellStyle name="Input 2 2 2 2 4 6" xfId="3531"/>
    <cellStyle name="Input 2 2 2 2 4 6 2" xfId="3532"/>
    <cellStyle name="Input 2 2 2 2 4 6 2 2" xfId="24226"/>
    <cellStyle name="Input 2 2 2 2 4 6 3" xfId="3533"/>
    <cellStyle name="Input 2 2 2 2 4 6 3 2" xfId="24227"/>
    <cellStyle name="Input 2 2 2 2 4 6 4" xfId="3534"/>
    <cellStyle name="Input 2 2 2 2 4 6 4 2" xfId="24228"/>
    <cellStyle name="Input 2 2 2 2 4 6 5" xfId="3535"/>
    <cellStyle name="Input 2 2 2 2 4 6 5 2" xfId="24229"/>
    <cellStyle name="Input 2 2 2 2 4 6 6" xfId="3536"/>
    <cellStyle name="Input 2 2 2 2 4 6 6 2" xfId="24230"/>
    <cellStyle name="Input 2 2 2 2 4 6 7" xfId="3537"/>
    <cellStyle name="Input 2 2 2 2 4 6 7 2" xfId="24231"/>
    <cellStyle name="Input 2 2 2 2 4 6 8" xfId="24225"/>
    <cellStyle name="Input 2 2 2 2 4 7" xfId="3538"/>
    <cellStyle name="Input 2 2 2 2 4 7 2" xfId="3539"/>
    <cellStyle name="Input 2 2 2 2 4 7 2 2" xfId="24233"/>
    <cellStyle name="Input 2 2 2 2 4 7 3" xfId="3540"/>
    <cellStyle name="Input 2 2 2 2 4 7 3 2" xfId="24234"/>
    <cellStyle name="Input 2 2 2 2 4 7 4" xfId="3541"/>
    <cellStyle name="Input 2 2 2 2 4 7 4 2" xfId="24235"/>
    <cellStyle name="Input 2 2 2 2 4 7 5" xfId="3542"/>
    <cellStyle name="Input 2 2 2 2 4 7 5 2" xfId="24236"/>
    <cellStyle name="Input 2 2 2 2 4 7 6" xfId="3543"/>
    <cellStyle name="Input 2 2 2 2 4 7 6 2" xfId="24237"/>
    <cellStyle name="Input 2 2 2 2 4 7 7" xfId="3544"/>
    <cellStyle name="Input 2 2 2 2 4 7 7 2" xfId="24238"/>
    <cellStyle name="Input 2 2 2 2 4 7 8" xfId="24232"/>
    <cellStyle name="Input 2 2 2 2 4 8" xfId="3545"/>
    <cellStyle name="Input 2 2 2 2 4 8 2" xfId="3546"/>
    <cellStyle name="Input 2 2 2 2 4 8 2 2" xfId="24240"/>
    <cellStyle name="Input 2 2 2 2 4 8 3" xfId="3547"/>
    <cellStyle name="Input 2 2 2 2 4 8 3 2" xfId="24241"/>
    <cellStyle name="Input 2 2 2 2 4 8 4" xfId="3548"/>
    <cellStyle name="Input 2 2 2 2 4 8 4 2" xfId="24242"/>
    <cellStyle name="Input 2 2 2 2 4 8 5" xfId="3549"/>
    <cellStyle name="Input 2 2 2 2 4 8 5 2" xfId="24243"/>
    <cellStyle name="Input 2 2 2 2 4 8 6" xfId="3550"/>
    <cellStyle name="Input 2 2 2 2 4 8 6 2" xfId="24244"/>
    <cellStyle name="Input 2 2 2 2 4 8 7" xfId="3551"/>
    <cellStyle name="Input 2 2 2 2 4 8 7 2" xfId="24245"/>
    <cellStyle name="Input 2 2 2 2 4 8 8" xfId="24239"/>
    <cellStyle name="Input 2 2 2 2 4 9" xfId="3552"/>
    <cellStyle name="Input 2 2 2 2 4 9 2" xfId="3553"/>
    <cellStyle name="Input 2 2 2 2 4 9 2 2" xfId="24247"/>
    <cellStyle name="Input 2 2 2 2 4 9 3" xfId="3554"/>
    <cellStyle name="Input 2 2 2 2 4 9 3 2" xfId="24248"/>
    <cellStyle name="Input 2 2 2 2 4 9 4" xfId="3555"/>
    <cellStyle name="Input 2 2 2 2 4 9 4 2" xfId="24249"/>
    <cellStyle name="Input 2 2 2 2 4 9 5" xfId="3556"/>
    <cellStyle name="Input 2 2 2 2 4 9 5 2" xfId="24250"/>
    <cellStyle name="Input 2 2 2 2 4 9 6" xfId="3557"/>
    <cellStyle name="Input 2 2 2 2 4 9 6 2" xfId="24251"/>
    <cellStyle name="Input 2 2 2 2 4 9 7" xfId="3558"/>
    <cellStyle name="Input 2 2 2 2 4 9 7 2" xfId="24252"/>
    <cellStyle name="Input 2 2 2 2 4 9 8" xfId="24246"/>
    <cellStyle name="Input 2 2 2 2 5" xfId="3559"/>
    <cellStyle name="Input 2 2 2 2 5 10" xfId="3560"/>
    <cellStyle name="Input 2 2 2 2 5 10 2" xfId="3561"/>
    <cellStyle name="Input 2 2 2 2 5 10 2 2" xfId="24255"/>
    <cellStyle name="Input 2 2 2 2 5 10 3" xfId="3562"/>
    <cellStyle name="Input 2 2 2 2 5 10 3 2" xfId="24256"/>
    <cellStyle name="Input 2 2 2 2 5 10 4" xfId="3563"/>
    <cellStyle name="Input 2 2 2 2 5 10 4 2" xfId="24257"/>
    <cellStyle name="Input 2 2 2 2 5 10 5" xfId="3564"/>
    <cellStyle name="Input 2 2 2 2 5 10 5 2" xfId="24258"/>
    <cellStyle name="Input 2 2 2 2 5 10 6" xfId="3565"/>
    <cellStyle name="Input 2 2 2 2 5 10 6 2" xfId="24259"/>
    <cellStyle name="Input 2 2 2 2 5 10 7" xfId="3566"/>
    <cellStyle name="Input 2 2 2 2 5 10 7 2" xfId="24260"/>
    <cellStyle name="Input 2 2 2 2 5 10 8" xfId="24254"/>
    <cellStyle name="Input 2 2 2 2 5 11" xfId="3567"/>
    <cellStyle name="Input 2 2 2 2 5 11 2" xfId="24261"/>
    <cellStyle name="Input 2 2 2 2 5 12" xfId="3568"/>
    <cellStyle name="Input 2 2 2 2 5 12 2" xfId="24262"/>
    <cellStyle name="Input 2 2 2 2 5 13" xfId="3569"/>
    <cellStyle name="Input 2 2 2 2 5 13 2" xfId="24263"/>
    <cellStyle name="Input 2 2 2 2 5 14" xfId="3570"/>
    <cellStyle name="Input 2 2 2 2 5 14 2" xfId="24264"/>
    <cellStyle name="Input 2 2 2 2 5 15" xfId="3571"/>
    <cellStyle name="Input 2 2 2 2 5 16" xfId="3572"/>
    <cellStyle name="Input 2 2 2 2 5 17" xfId="24253"/>
    <cellStyle name="Input 2 2 2 2 5 2" xfId="3573"/>
    <cellStyle name="Input 2 2 2 2 5 2 2" xfId="3574"/>
    <cellStyle name="Input 2 2 2 2 5 2 2 2" xfId="24266"/>
    <cellStyle name="Input 2 2 2 2 5 2 3" xfId="3575"/>
    <cellStyle name="Input 2 2 2 2 5 2 3 2" xfId="24267"/>
    <cellStyle name="Input 2 2 2 2 5 2 4" xfId="3576"/>
    <cellStyle name="Input 2 2 2 2 5 2 4 2" xfId="24268"/>
    <cellStyle name="Input 2 2 2 2 5 2 5" xfId="3577"/>
    <cellStyle name="Input 2 2 2 2 5 2 5 2" xfId="24269"/>
    <cellStyle name="Input 2 2 2 2 5 2 6" xfId="3578"/>
    <cellStyle name="Input 2 2 2 2 5 2 6 2" xfId="24270"/>
    <cellStyle name="Input 2 2 2 2 5 2 7" xfId="3579"/>
    <cellStyle name="Input 2 2 2 2 5 2 7 2" xfId="24271"/>
    <cellStyle name="Input 2 2 2 2 5 2 8" xfId="24265"/>
    <cellStyle name="Input 2 2 2 2 5 3" xfId="3580"/>
    <cellStyle name="Input 2 2 2 2 5 3 2" xfId="3581"/>
    <cellStyle name="Input 2 2 2 2 5 3 2 2" xfId="24273"/>
    <cellStyle name="Input 2 2 2 2 5 3 3" xfId="3582"/>
    <cellStyle name="Input 2 2 2 2 5 3 3 2" xfId="24274"/>
    <cellStyle name="Input 2 2 2 2 5 3 4" xfId="3583"/>
    <cellStyle name="Input 2 2 2 2 5 3 4 2" xfId="24275"/>
    <cellStyle name="Input 2 2 2 2 5 3 5" xfId="3584"/>
    <cellStyle name="Input 2 2 2 2 5 3 5 2" xfId="24276"/>
    <cellStyle name="Input 2 2 2 2 5 3 6" xfId="3585"/>
    <cellStyle name="Input 2 2 2 2 5 3 6 2" xfId="24277"/>
    <cellStyle name="Input 2 2 2 2 5 3 7" xfId="3586"/>
    <cellStyle name="Input 2 2 2 2 5 3 7 2" xfId="24278"/>
    <cellStyle name="Input 2 2 2 2 5 3 8" xfId="24272"/>
    <cellStyle name="Input 2 2 2 2 5 4" xfId="3587"/>
    <cellStyle name="Input 2 2 2 2 5 4 2" xfId="3588"/>
    <cellStyle name="Input 2 2 2 2 5 4 2 2" xfId="24280"/>
    <cellStyle name="Input 2 2 2 2 5 4 3" xfId="3589"/>
    <cellStyle name="Input 2 2 2 2 5 4 3 2" xfId="24281"/>
    <cellStyle name="Input 2 2 2 2 5 4 4" xfId="3590"/>
    <cellStyle name="Input 2 2 2 2 5 4 4 2" xfId="24282"/>
    <cellStyle name="Input 2 2 2 2 5 4 5" xfId="3591"/>
    <cellStyle name="Input 2 2 2 2 5 4 5 2" xfId="24283"/>
    <cellStyle name="Input 2 2 2 2 5 4 6" xfId="3592"/>
    <cellStyle name="Input 2 2 2 2 5 4 6 2" xfId="24284"/>
    <cellStyle name="Input 2 2 2 2 5 4 7" xfId="3593"/>
    <cellStyle name="Input 2 2 2 2 5 4 7 2" xfId="24285"/>
    <cellStyle name="Input 2 2 2 2 5 4 8" xfId="24279"/>
    <cellStyle name="Input 2 2 2 2 5 5" xfId="3594"/>
    <cellStyle name="Input 2 2 2 2 5 5 2" xfId="3595"/>
    <cellStyle name="Input 2 2 2 2 5 5 2 2" xfId="24287"/>
    <cellStyle name="Input 2 2 2 2 5 5 3" xfId="3596"/>
    <cellStyle name="Input 2 2 2 2 5 5 3 2" xfId="24288"/>
    <cellStyle name="Input 2 2 2 2 5 5 4" xfId="3597"/>
    <cellStyle name="Input 2 2 2 2 5 5 4 2" xfId="24289"/>
    <cellStyle name="Input 2 2 2 2 5 5 5" xfId="3598"/>
    <cellStyle name="Input 2 2 2 2 5 5 5 2" xfId="24290"/>
    <cellStyle name="Input 2 2 2 2 5 5 6" xfId="3599"/>
    <cellStyle name="Input 2 2 2 2 5 5 6 2" xfId="24291"/>
    <cellStyle name="Input 2 2 2 2 5 5 7" xfId="3600"/>
    <cellStyle name="Input 2 2 2 2 5 5 7 2" xfId="24292"/>
    <cellStyle name="Input 2 2 2 2 5 5 8" xfId="24286"/>
    <cellStyle name="Input 2 2 2 2 5 6" xfId="3601"/>
    <cellStyle name="Input 2 2 2 2 5 6 2" xfId="3602"/>
    <cellStyle name="Input 2 2 2 2 5 6 2 2" xfId="24294"/>
    <cellStyle name="Input 2 2 2 2 5 6 3" xfId="3603"/>
    <cellStyle name="Input 2 2 2 2 5 6 3 2" xfId="24295"/>
    <cellStyle name="Input 2 2 2 2 5 6 4" xfId="3604"/>
    <cellStyle name="Input 2 2 2 2 5 6 4 2" xfId="24296"/>
    <cellStyle name="Input 2 2 2 2 5 6 5" xfId="3605"/>
    <cellStyle name="Input 2 2 2 2 5 6 5 2" xfId="24297"/>
    <cellStyle name="Input 2 2 2 2 5 6 6" xfId="3606"/>
    <cellStyle name="Input 2 2 2 2 5 6 6 2" xfId="24298"/>
    <cellStyle name="Input 2 2 2 2 5 6 7" xfId="3607"/>
    <cellStyle name="Input 2 2 2 2 5 6 7 2" xfId="24299"/>
    <cellStyle name="Input 2 2 2 2 5 6 8" xfId="24293"/>
    <cellStyle name="Input 2 2 2 2 5 7" xfId="3608"/>
    <cellStyle name="Input 2 2 2 2 5 7 2" xfId="3609"/>
    <cellStyle name="Input 2 2 2 2 5 7 2 2" xfId="24301"/>
    <cellStyle name="Input 2 2 2 2 5 7 3" xfId="3610"/>
    <cellStyle name="Input 2 2 2 2 5 7 3 2" xfId="24302"/>
    <cellStyle name="Input 2 2 2 2 5 7 4" xfId="3611"/>
    <cellStyle name="Input 2 2 2 2 5 7 4 2" xfId="24303"/>
    <cellStyle name="Input 2 2 2 2 5 7 5" xfId="3612"/>
    <cellStyle name="Input 2 2 2 2 5 7 5 2" xfId="24304"/>
    <cellStyle name="Input 2 2 2 2 5 7 6" xfId="3613"/>
    <cellStyle name="Input 2 2 2 2 5 7 6 2" xfId="24305"/>
    <cellStyle name="Input 2 2 2 2 5 7 7" xfId="3614"/>
    <cellStyle name="Input 2 2 2 2 5 7 7 2" xfId="24306"/>
    <cellStyle name="Input 2 2 2 2 5 7 8" xfId="24300"/>
    <cellStyle name="Input 2 2 2 2 5 8" xfId="3615"/>
    <cellStyle name="Input 2 2 2 2 5 8 2" xfId="3616"/>
    <cellStyle name="Input 2 2 2 2 5 8 2 2" xfId="24308"/>
    <cellStyle name="Input 2 2 2 2 5 8 3" xfId="3617"/>
    <cellStyle name="Input 2 2 2 2 5 8 3 2" xfId="24309"/>
    <cellStyle name="Input 2 2 2 2 5 8 4" xfId="3618"/>
    <cellStyle name="Input 2 2 2 2 5 8 4 2" xfId="24310"/>
    <cellStyle name="Input 2 2 2 2 5 8 5" xfId="3619"/>
    <cellStyle name="Input 2 2 2 2 5 8 5 2" xfId="24311"/>
    <cellStyle name="Input 2 2 2 2 5 8 6" xfId="3620"/>
    <cellStyle name="Input 2 2 2 2 5 8 6 2" xfId="24312"/>
    <cellStyle name="Input 2 2 2 2 5 8 7" xfId="3621"/>
    <cellStyle name="Input 2 2 2 2 5 8 7 2" xfId="24313"/>
    <cellStyle name="Input 2 2 2 2 5 8 8" xfId="24307"/>
    <cellStyle name="Input 2 2 2 2 5 9" xfId="3622"/>
    <cellStyle name="Input 2 2 2 2 5 9 2" xfId="3623"/>
    <cellStyle name="Input 2 2 2 2 5 9 2 2" xfId="24315"/>
    <cellStyle name="Input 2 2 2 2 5 9 3" xfId="3624"/>
    <cellStyle name="Input 2 2 2 2 5 9 3 2" xfId="24316"/>
    <cellStyle name="Input 2 2 2 2 5 9 4" xfId="3625"/>
    <cellStyle name="Input 2 2 2 2 5 9 4 2" xfId="24317"/>
    <cellStyle name="Input 2 2 2 2 5 9 5" xfId="3626"/>
    <cellStyle name="Input 2 2 2 2 5 9 5 2" xfId="24318"/>
    <cellStyle name="Input 2 2 2 2 5 9 6" xfId="3627"/>
    <cellStyle name="Input 2 2 2 2 5 9 6 2" xfId="24319"/>
    <cellStyle name="Input 2 2 2 2 5 9 7" xfId="3628"/>
    <cellStyle name="Input 2 2 2 2 5 9 7 2" xfId="24320"/>
    <cellStyle name="Input 2 2 2 2 5 9 8" xfId="24314"/>
    <cellStyle name="Input 2 2 2 2 6" xfId="3629"/>
    <cellStyle name="Input 2 2 2 2 6 10" xfId="3630"/>
    <cellStyle name="Input 2 2 2 2 6 11" xfId="24321"/>
    <cellStyle name="Input 2 2 2 2 6 2" xfId="3631"/>
    <cellStyle name="Input 2 2 2 2 6 2 2" xfId="24322"/>
    <cellStyle name="Input 2 2 2 2 6 3" xfId="3632"/>
    <cellStyle name="Input 2 2 2 2 6 3 2" xfId="24323"/>
    <cellStyle name="Input 2 2 2 2 6 4" xfId="3633"/>
    <cellStyle name="Input 2 2 2 2 6 4 2" xfId="24324"/>
    <cellStyle name="Input 2 2 2 2 6 5" xfId="3634"/>
    <cellStyle name="Input 2 2 2 2 6 5 2" xfId="24325"/>
    <cellStyle name="Input 2 2 2 2 6 6" xfId="3635"/>
    <cellStyle name="Input 2 2 2 2 6 6 2" xfId="24326"/>
    <cellStyle name="Input 2 2 2 2 6 7" xfId="3636"/>
    <cellStyle name="Input 2 2 2 2 6 7 2" xfId="24327"/>
    <cellStyle name="Input 2 2 2 2 6 8" xfId="3637"/>
    <cellStyle name="Input 2 2 2 2 6 9" xfId="3638"/>
    <cellStyle name="Input 2 2 2 2 7" xfId="3639"/>
    <cellStyle name="Input 2 2 2 2 7 10" xfId="3640"/>
    <cellStyle name="Input 2 2 2 2 7 11" xfId="24328"/>
    <cellStyle name="Input 2 2 2 2 7 2" xfId="3641"/>
    <cellStyle name="Input 2 2 2 2 7 2 2" xfId="24329"/>
    <cellStyle name="Input 2 2 2 2 7 3" xfId="3642"/>
    <cellStyle name="Input 2 2 2 2 7 3 2" xfId="24330"/>
    <cellStyle name="Input 2 2 2 2 7 4" xfId="3643"/>
    <cellStyle name="Input 2 2 2 2 7 4 2" xfId="24331"/>
    <cellStyle name="Input 2 2 2 2 7 5" xfId="3644"/>
    <cellStyle name="Input 2 2 2 2 7 5 2" xfId="24332"/>
    <cellStyle name="Input 2 2 2 2 7 6" xfId="3645"/>
    <cellStyle name="Input 2 2 2 2 7 6 2" xfId="24333"/>
    <cellStyle name="Input 2 2 2 2 7 7" xfId="3646"/>
    <cellStyle name="Input 2 2 2 2 7 7 2" xfId="24334"/>
    <cellStyle name="Input 2 2 2 2 7 8" xfId="3647"/>
    <cellStyle name="Input 2 2 2 2 7 9" xfId="3648"/>
    <cellStyle name="Input 2 2 2 2 8" xfId="3649"/>
    <cellStyle name="Input 2 2 2 2 8 10" xfId="3650"/>
    <cellStyle name="Input 2 2 2 2 8 11" xfId="24335"/>
    <cellStyle name="Input 2 2 2 2 8 2" xfId="3651"/>
    <cellStyle name="Input 2 2 2 2 8 2 2" xfId="24336"/>
    <cellStyle name="Input 2 2 2 2 8 3" xfId="3652"/>
    <cellStyle name="Input 2 2 2 2 8 3 2" xfId="24337"/>
    <cellStyle name="Input 2 2 2 2 8 4" xfId="3653"/>
    <cellStyle name="Input 2 2 2 2 8 4 2" xfId="24338"/>
    <cellStyle name="Input 2 2 2 2 8 5" xfId="3654"/>
    <cellStyle name="Input 2 2 2 2 8 5 2" xfId="24339"/>
    <cellStyle name="Input 2 2 2 2 8 6" xfId="3655"/>
    <cellStyle name="Input 2 2 2 2 8 6 2" xfId="24340"/>
    <cellStyle name="Input 2 2 2 2 8 7" xfId="3656"/>
    <cellStyle name="Input 2 2 2 2 8 7 2" xfId="24341"/>
    <cellStyle name="Input 2 2 2 2 8 8" xfId="3657"/>
    <cellStyle name="Input 2 2 2 2 8 9" xfId="3658"/>
    <cellStyle name="Input 2 2 2 2 9" xfId="3659"/>
    <cellStyle name="Input 2 2 2 2 9 10" xfId="3660"/>
    <cellStyle name="Input 2 2 2 2 9 11" xfId="24342"/>
    <cellStyle name="Input 2 2 2 2 9 2" xfId="3661"/>
    <cellStyle name="Input 2 2 2 2 9 2 2" xfId="24343"/>
    <cellStyle name="Input 2 2 2 2 9 3" xfId="3662"/>
    <cellStyle name="Input 2 2 2 2 9 3 2" xfId="24344"/>
    <cellStyle name="Input 2 2 2 2 9 4" xfId="3663"/>
    <cellStyle name="Input 2 2 2 2 9 4 2" xfId="24345"/>
    <cellStyle name="Input 2 2 2 2 9 5" xfId="3664"/>
    <cellStyle name="Input 2 2 2 2 9 5 2" xfId="24346"/>
    <cellStyle name="Input 2 2 2 2 9 6" xfId="3665"/>
    <cellStyle name="Input 2 2 2 2 9 6 2" xfId="24347"/>
    <cellStyle name="Input 2 2 2 2 9 7" xfId="3666"/>
    <cellStyle name="Input 2 2 2 2 9 7 2" xfId="24348"/>
    <cellStyle name="Input 2 2 2 2 9 8" xfId="3667"/>
    <cellStyle name="Input 2 2 2 2 9 9" xfId="3668"/>
    <cellStyle name="Input 2 2 2 20" xfId="3669"/>
    <cellStyle name="Input 2 2 2 21" xfId="3670"/>
    <cellStyle name="Input 2 2 2 22" xfId="3671"/>
    <cellStyle name="Input 2 2 2 23" xfId="3672"/>
    <cellStyle name="Input 2 2 2 24" xfId="3673"/>
    <cellStyle name="Input 2 2 2 25" xfId="3674"/>
    <cellStyle name="Input 2 2 2 26" xfId="3675"/>
    <cellStyle name="Input 2 2 2 27" xfId="3676"/>
    <cellStyle name="Input 2 2 2 28" xfId="3677"/>
    <cellStyle name="Input 2 2 2 29" xfId="3678"/>
    <cellStyle name="Input 2 2 2 3" xfId="3679"/>
    <cellStyle name="Input 2 2 2 3 10" xfId="3680"/>
    <cellStyle name="Input 2 2 2 3 10 2" xfId="3681"/>
    <cellStyle name="Input 2 2 2 3 10 2 2" xfId="24351"/>
    <cellStyle name="Input 2 2 2 3 10 3" xfId="3682"/>
    <cellStyle name="Input 2 2 2 3 10 3 2" xfId="24352"/>
    <cellStyle name="Input 2 2 2 3 10 4" xfId="3683"/>
    <cellStyle name="Input 2 2 2 3 10 4 2" xfId="24353"/>
    <cellStyle name="Input 2 2 2 3 10 5" xfId="3684"/>
    <cellStyle name="Input 2 2 2 3 10 5 2" xfId="24354"/>
    <cellStyle name="Input 2 2 2 3 10 6" xfId="3685"/>
    <cellStyle name="Input 2 2 2 3 10 6 2" xfId="24355"/>
    <cellStyle name="Input 2 2 2 3 10 7" xfId="3686"/>
    <cellStyle name="Input 2 2 2 3 10 7 2" xfId="24356"/>
    <cellStyle name="Input 2 2 2 3 10 8" xfId="24350"/>
    <cellStyle name="Input 2 2 2 3 11" xfId="3687"/>
    <cellStyle name="Input 2 2 2 3 11 2" xfId="24357"/>
    <cellStyle name="Input 2 2 2 3 12" xfId="3688"/>
    <cellStyle name="Input 2 2 2 3 12 2" xfId="24358"/>
    <cellStyle name="Input 2 2 2 3 13" xfId="3689"/>
    <cellStyle name="Input 2 2 2 3 13 2" xfId="24359"/>
    <cellStyle name="Input 2 2 2 3 14" xfId="3690"/>
    <cellStyle name="Input 2 2 2 3 14 2" xfId="24360"/>
    <cellStyle name="Input 2 2 2 3 15" xfId="3691"/>
    <cellStyle name="Input 2 2 2 3 16" xfId="3692"/>
    <cellStyle name="Input 2 2 2 3 17" xfId="24349"/>
    <cellStyle name="Input 2 2 2 3 2" xfId="3693"/>
    <cellStyle name="Input 2 2 2 3 2 2" xfId="3694"/>
    <cellStyle name="Input 2 2 2 3 2 2 2" xfId="24362"/>
    <cellStyle name="Input 2 2 2 3 2 3" xfId="3695"/>
    <cellStyle name="Input 2 2 2 3 2 3 2" xfId="24363"/>
    <cellStyle name="Input 2 2 2 3 2 4" xfId="3696"/>
    <cellStyle name="Input 2 2 2 3 2 4 2" xfId="24364"/>
    <cellStyle name="Input 2 2 2 3 2 5" xfId="3697"/>
    <cellStyle name="Input 2 2 2 3 2 5 2" xfId="24365"/>
    <cellStyle name="Input 2 2 2 3 2 6" xfId="3698"/>
    <cellStyle name="Input 2 2 2 3 2 6 2" xfId="24366"/>
    <cellStyle name="Input 2 2 2 3 2 7" xfId="3699"/>
    <cellStyle name="Input 2 2 2 3 2 7 2" xfId="24367"/>
    <cellStyle name="Input 2 2 2 3 2 8" xfId="24361"/>
    <cellStyle name="Input 2 2 2 3 3" xfId="3700"/>
    <cellStyle name="Input 2 2 2 3 3 2" xfId="3701"/>
    <cellStyle name="Input 2 2 2 3 3 2 2" xfId="24369"/>
    <cellStyle name="Input 2 2 2 3 3 3" xfId="3702"/>
    <cellStyle name="Input 2 2 2 3 3 3 2" xfId="24370"/>
    <cellStyle name="Input 2 2 2 3 3 4" xfId="3703"/>
    <cellStyle name="Input 2 2 2 3 3 4 2" xfId="24371"/>
    <cellStyle name="Input 2 2 2 3 3 5" xfId="3704"/>
    <cellStyle name="Input 2 2 2 3 3 5 2" xfId="24372"/>
    <cellStyle name="Input 2 2 2 3 3 6" xfId="3705"/>
    <cellStyle name="Input 2 2 2 3 3 6 2" xfId="24373"/>
    <cellStyle name="Input 2 2 2 3 3 7" xfId="3706"/>
    <cellStyle name="Input 2 2 2 3 3 7 2" xfId="24374"/>
    <cellStyle name="Input 2 2 2 3 3 8" xfId="24368"/>
    <cellStyle name="Input 2 2 2 3 4" xfId="3707"/>
    <cellStyle name="Input 2 2 2 3 4 2" xfId="3708"/>
    <cellStyle name="Input 2 2 2 3 4 2 2" xfId="24376"/>
    <cellStyle name="Input 2 2 2 3 4 3" xfId="3709"/>
    <cellStyle name="Input 2 2 2 3 4 3 2" xfId="24377"/>
    <cellStyle name="Input 2 2 2 3 4 4" xfId="3710"/>
    <cellStyle name="Input 2 2 2 3 4 4 2" xfId="24378"/>
    <cellStyle name="Input 2 2 2 3 4 5" xfId="3711"/>
    <cellStyle name="Input 2 2 2 3 4 5 2" xfId="24379"/>
    <cellStyle name="Input 2 2 2 3 4 6" xfId="3712"/>
    <cellStyle name="Input 2 2 2 3 4 6 2" xfId="24380"/>
    <cellStyle name="Input 2 2 2 3 4 7" xfId="3713"/>
    <cellStyle name="Input 2 2 2 3 4 7 2" xfId="24381"/>
    <cellStyle name="Input 2 2 2 3 4 8" xfId="24375"/>
    <cellStyle name="Input 2 2 2 3 5" xfId="3714"/>
    <cellStyle name="Input 2 2 2 3 5 2" xfId="3715"/>
    <cellStyle name="Input 2 2 2 3 5 2 2" xfId="24383"/>
    <cellStyle name="Input 2 2 2 3 5 3" xfId="3716"/>
    <cellStyle name="Input 2 2 2 3 5 3 2" xfId="24384"/>
    <cellStyle name="Input 2 2 2 3 5 4" xfId="3717"/>
    <cellStyle name="Input 2 2 2 3 5 4 2" xfId="24385"/>
    <cellStyle name="Input 2 2 2 3 5 5" xfId="3718"/>
    <cellStyle name="Input 2 2 2 3 5 5 2" xfId="24386"/>
    <cellStyle name="Input 2 2 2 3 5 6" xfId="3719"/>
    <cellStyle name="Input 2 2 2 3 5 6 2" xfId="24387"/>
    <cellStyle name="Input 2 2 2 3 5 7" xfId="3720"/>
    <cellStyle name="Input 2 2 2 3 5 7 2" xfId="24388"/>
    <cellStyle name="Input 2 2 2 3 5 8" xfId="24382"/>
    <cellStyle name="Input 2 2 2 3 6" xfId="3721"/>
    <cellStyle name="Input 2 2 2 3 6 2" xfId="3722"/>
    <cellStyle name="Input 2 2 2 3 6 2 2" xfId="24390"/>
    <cellStyle name="Input 2 2 2 3 6 3" xfId="3723"/>
    <cellStyle name="Input 2 2 2 3 6 3 2" xfId="24391"/>
    <cellStyle name="Input 2 2 2 3 6 4" xfId="3724"/>
    <cellStyle name="Input 2 2 2 3 6 4 2" xfId="24392"/>
    <cellStyle name="Input 2 2 2 3 6 5" xfId="3725"/>
    <cellStyle name="Input 2 2 2 3 6 5 2" xfId="24393"/>
    <cellStyle name="Input 2 2 2 3 6 6" xfId="3726"/>
    <cellStyle name="Input 2 2 2 3 6 6 2" xfId="24394"/>
    <cellStyle name="Input 2 2 2 3 6 7" xfId="3727"/>
    <cellStyle name="Input 2 2 2 3 6 7 2" xfId="24395"/>
    <cellStyle name="Input 2 2 2 3 6 8" xfId="24389"/>
    <cellStyle name="Input 2 2 2 3 7" xfId="3728"/>
    <cellStyle name="Input 2 2 2 3 7 2" xfId="3729"/>
    <cellStyle name="Input 2 2 2 3 7 2 2" xfId="24397"/>
    <cellStyle name="Input 2 2 2 3 7 3" xfId="3730"/>
    <cellStyle name="Input 2 2 2 3 7 3 2" xfId="24398"/>
    <cellStyle name="Input 2 2 2 3 7 4" xfId="3731"/>
    <cellStyle name="Input 2 2 2 3 7 4 2" xfId="24399"/>
    <cellStyle name="Input 2 2 2 3 7 5" xfId="3732"/>
    <cellStyle name="Input 2 2 2 3 7 5 2" xfId="24400"/>
    <cellStyle name="Input 2 2 2 3 7 6" xfId="3733"/>
    <cellStyle name="Input 2 2 2 3 7 6 2" xfId="24401"/>
    <cellStyle name="Input 2 2 2 3 7 7" xfId="3734"/>
    <cellStyle name="Input 2 2 2 3 7 7 2" xfId="24402"/>
    <cellStyle name="Input 2 2 2 3 7 8" xfId="24396"/>
    <cellStyle name="Input 2 2 2 3 8" xfId="3735"/>
    <cellStyle name="Input 2 2 2 3 8 2" xfId="3736"/>
    <cellStyle name="Input 2 2 2 3 8 2 2" xfId="24404"/>
    <cellStyle name="Input 2 2 2 3 8 3" xfId="3737"/>
    <cellStyle name="Input 2 2 2 3 8 3 2" xfId="24405"/>
    <cellStyle name="Input 2 2 2 3 8 4" xfId="3738"/>
    <cellStyle name="Input 2 2 2 3 8 4 2" xfId="24406"/>
    <cellStyle name="Input 2 2 2 3 8 5" xfId="3739"/>
    <cellStyle name="Input 2 2 2 3 8 5 2" xfId="24407"/>
    <cellStyle name="Input 2 2 2 3 8 6" xfId="3740"/>
    <cellStyle name="Input 2 2 2 3 8 6 2" xfId="24408"/>
    <cellStyle name="Input 2 2 2 3 8 7" xfId="3741"/>
    <cellStyle name="Input 2 2 2 3 8 7 2" xfId="24409"/>
    <cellStyle name="Input 2 2 2 3 8 8" xfId="24403"/>
    <cellStyle name="Input 2 2 2 3 9" xfId="3742"/>
    <cellStyle name="Input 2 2 2 3 9 2" xfId="3743"/>
    <cellStyle name="Input 2 2 2 3 9 2 2" xfId="24411"/>
    <cellStyle name="Input 2 2 2 3 9 3" xfId="3744"/>
    <cellStyle name="Input 2 2 2 3 9 3 2" xfId="24412"/>
    <cellStyle name="Input 2 2 2 3 9 4" xfId="3745"/>
    <cellStyle name="Input 2 2 2 3 9 4 2" xfId="24413"/>
    <cellStyle name="Input 2 2 2 3 9 5" xfId="3746"/>
    <cellStyle name="Input 2 2 2 3 9 5 2" xfId="24414"/>
    <cellStyle name="Input 2 2 2 3 9 6" xfId="3747"/>
    <cellStyle name="Input 2 2 2 3 9 6 2" xfId="24415"/>
    <cellStyle name="Input 2 2 2 3 9 7" xfId="3748"/>
    <cellStyle name="Input 2 2 2 3 9 7 2" xfId="24416"/>
    <cellStyle name="Input 2 2 2 3 9 8" xfId="24410"/>
    <cellStyle name="Input 2 2 2 30" xfId="3749"/>
    <cellStyle name="Input 2 2 2 31" xfId="21193"/>
    <cellStyle name="Input 2 2 2 4" xfId="3750"/>
    <cellStyle name="Input 2 2 2 4 10" xfId="3751"/>
    <cellStyle name="Input 2 2 2 4 10 2" xfId="3752"/>
    <cellStyle name="Input 2 2 2 4 10 2 2" xfId="24419"/>
    <cellStyle name="Input 2 2 2 4 10 3" xfId="3753"/>
    <cellStyle name="Input 2 2 2 4 10 3 2" xfId="24420"/>
    <cellStyle name="Input 2 2 2 4 10 4" xfId="3754"/>
    <cellStyle name="Input 2 2 2 4 10 4 2" xfId="24421"/>
    <cellStyle name="Input 2 2 2 4 10 5" xfId="3755"/>
    <cellStyle name="Input 2 2 2 4 10 5 2" xfId="24422"/>
    <cellStyle name="Input 2 2 2 4 10 6" xfId="3756"/>
    <cellStyle name="Input 2 2 2 4 10 6 2" xfId="24423"/>
    <cellStyle name="Input 2 2 2 4 10 7" xfId="3757"/>
    <cellStyle name="Input 2 2 2 4 10 7 2" xfId="24424"/>
    <cellStyle name="Input 2 2 2 4 10 8" xfId="24418"/>
    <cellStyle name="Input 2 2 2 4 11" xfId="3758"/>
    <cellStyle name="Input 2 2 2 4 11 2" xfId="24425"/>
    <cellStyle name="Input 2 2 2 4 12" xfId="3759"/>
    <cellStyle name="Input 2 2 2 4 12 2" xfId="24426"/>
    <cellStyle name="Input 2 2 2 4 13" xfId="3760"/>
    <cellStyle name="Input 2 2 2 4 13 2" xfId="24427"/>
    <cellStyle name="Input 2 2 2 4 14" xfId="3761"/>
    <cellStyle name="Input 2 2 2 4 14 2" xfId="24428"/>
    <cellStyle name="Input 2 2 2 4 15" xfId="3762"/>
    <cellStyle name="Input 2 2 2 4 16" xfId="3763"/>
    <cellStyle name="Input 2 2 2 4 17" xfId="24417"/>
    <cellStyle name="Input 2 2 2 4 2" xfId="3764"/>
    <cellStyle name="Input 2 2 2 4 2 2" xfId="3765"/>
    <cellStyle name="Input 2 2 2 4 2 2 2" xfId="24430"/>
    <cellStyle name="Input 2 2 2 4 2 3" xfId="3766"/>
    <cellStyle name="Input 2 2 2 4 2 3 2" xfId="24431"/>
    <cellStyle name="Input 2 2 2 4 2 4" xfId="3767"/>
    <cellStyle name="Input 2 2 2 4 2 4 2" xfId="24432"/>
    <cellStyle name="Input 2 2 2 4 2 5" xfId="3768"/>
    <cellStyle name="Input 2 2 2 4 2 5 2" xfId="24433"/>
    <cellStyle name="Input 2 2 2 4 2 6" xfId="3769"/>
    <cellStyle name="Input 2 2 2 4 2 6 2" xfId="24434"/>
    <cellStyle name="Input 2 2 2 4 2 7" xfId="3770"/>
    <cellStyle name="Input 2 2 2 4 2 7 2" xfId="24435"/>
    <cellStyle name="Input 2 2 2 4 2 8" xfId="24429"/>
    <cellStyle name="Input 2 2 2 4 3" xfId="3771"/>
    <cellStyle name="Input 2 2 2 4 3 2" xfId="3772"/>
    <cellStyle name="Input 2 2 2 4 3 2 2" xfId="24437"/>
    <cellStyle name="Input 2 2 2 4 3 3" xfId="3773"/>
    <cellStyle name="Input 2 2 2 4 3 3 2" xfId="24438"/>
    <cellStyle name="Input 2 2 2 4 3 4" xfId="3774"/>
    <cellStyle name="Input 2 2 2 4 3 4 2" xfId="24439"/>
    <cellStyle name="Input 2 2 2 4 3 5" xfId="3775"/>
    <cellStyle name="Input 2 2 2 4 3 5 2" xfId="24440"/>
    <cellStyle name="Input 2 2 2 4 3 6" xfId="3776"/>
    <cellStyle name="Input 2 2 2 4 3 6 2" xfId="24441"/>
    <cellStyle name="Input 2 2 2 4 3 7" xfId="3777"/>
    <cellStyle name="Input 2 2 2 4 3 7 2" xfId="24442"/>
    <cellStyle name="Input 2 2 2 4 3 8" xfId="24436"/>
    <cellStyle name="Input 2 2 2 4 4" xfId="3778"/>
    <cellStyle name="Input 2 2 2 4 4 2" xfId="3779"/>
    <cellStyle name="Input 2 2 2 4 4 2 2" xfId="24444"/>
    <cellStyle name="Input 2 2 2 4 4 3" xfId="3780"/>
    <cellStyle name="Input 2 2 2 4 4 3 2" xfId="24445"/>
    <cellStyle name="Input 2 2 2 4 4 4" xfId="3781"/>
    <cellStyle name="Input 2 2 2 4 4 4 2" xfId="24446"/>
    <cellStyle name="Input 2 2 2 4 4 5" xfId="3782"/>
    <cellStyle name="Input 2 2 2 4 4 5 2" xfId="24447"/>
    <cellStyle name="Input 2 2 2 4 4 6" xfId="3783"/>
    <cellStyle name="Input 2 2 2 4 4 6 2" xfId="24448"/>
    <cellStyle name="Input 2 2 2 4 4 7" xfId="3784"/>
    <cellStyle name="Input 2 2 2 4 4 7 2" xfId="24449"/>
    <cellStyle name="Input 2 2 2 4 4 8" xfId="24443"/>
    <cellStyle name="Input 2 2 2 4 5" xfId="3785"/>
    <cellStyle name="Input 2 2 2 4 5 2" xfId="3786"/>
    <cellStyle name="Input 2 2 2 4 5 2 2" xfId="24451"/>
    <cellStyle name="Input 2 2 2 4 5 3" xfId="3787"/>
    <cellStyle name="Input 2 2 2 4 5 3 2" xfId="24452"/>
    <cellStyle name="Input 2 2 2 4 5 4" xfId="3788"/>
    <cellStyle name="Input 2 2 2 4 5 4 2" xfId="24453"/>
    <cellStyle name="Input 2 2 2 4 5 5" xfId="3789"/>
    <cellStyle name="Input 2 2 2 4 5 5 2" xfId="24454"/>
    <cellStyle name="Input 2 2 2 4 5 6" xfId="3790"/>
    <cellStyle name="Input 2 2 2 4 5 6 2" xfId="24455"/>
    <cellStyle name="Input 2 2 2 4 5 7" xfId="3791"/>
    <cellStyle name="Input 2 2 2 4 5 7 2" xfId="24456"/>
    <cellStyle name="Input 2 2 2 4 5 8" xfId="24450"/>
    <cellStyle name="Input 2 2 2 4 6" xfId="3792"/>
    <cellStyle name="Input 2 2 2 4 6 2" xfId="3793"/>
    <cellStyle name="Input 2 2 2 4 6 2 2" xfId="24458"/>
    <cellStyle name="Input 2 2 2 4 6 3" xfId="3794"/>
    <cellStyle name="Input 2 2 2 4 6 3 2" xfId="24459"/>
    <cellStyle name="Input 2 2 2 4 6 4" xfId="3795"/>
    <cellStyle name="Input 2 2 2 4 6 4 2" xfId="24460"/>
    <cellStyle name="Input 2 2 2 4 6 5" xfId="3796"/>
    <cellStyle name="Input 2 2 2 4 6 5 2" xfId="24461"/>
    <cellStyle name="Input 2 2 2 4 6 6" xfId="3797"/>
    <cellStyle name="Input 2 2 2 4 6 6 2" xfId="24462"/>
    <cellStyle name="Input 2 2 2 4 6 7" xfId="3798"/>
    <cellStyle name="Input 2 2 2 4 6 7 2" xfId="24463"/>
    <cellStyle name="Input 2 2 2 4 6 8" xfId="24457"/>
    <cellStyle name="Input 2 2 2 4 7" xfId="3799"/>
    <cellStyle name="Input 2 2 2 4 7 2" xfId="3800"/>
    <cellStyle name="Input 2 2 2 4 7 2 2" xfId="24465"/>
    <cellStyle name="Input 2 2 2 4 7 3" xfId="3801"/>
    <cellStyle name="Input 2 2 2 4 7 3 2" xfId="24466"/>
    <cellStyle name="Input 2 2 2 4 7 4" xfId="3802"/>
    <cellStyle name="Input 2 2 2 4 7 4 2" xfId="24467"/>
    <cellStyle name="Input 2 2 2 4 7 5" xfId="3803"/>
    <cellStyle name="Input 2 2 2 4 7 5 2" xfId="24468"/>
    <cellStyle name="Input 2 2 2 4 7 6" xfId="3804"/>
    <cellStyle name="Input 2 2 2 4 7 6 2" xfId="24469"/>
    <cellStyle name="Input 2 2 2 4 7 7" xfId="3805"/>
    <cellStyle name="Input 2 2 2 4 7 7 2" xfId="24470"/>
    <cellStyle name="Input 2 2 2 4 7 8" xfId="24464"/>
    <cellStyle name="Input 2 2 2 4 8" xfId="3806"/>
    <cellStyle name="Input 2 2 2 4 8 2" xfId="3807"/>
    <cellStyle name="Input 2 2 2 4 8 2 2" xfId="24472"/>
    <cellStyle name="Input 2 2 2 4 8 3" xfId="3808"/>
    <cellStyle name="Input 2 2 2 4 8 3 2" xfId="24473"/>
    <cellStyle name="Input 2 2 2 4 8 4" xfId="3809"/>
    <cellStyle name="Input 2 2 2 4 8 4 2" xfId="24474"/>
    <cellStyle name="Input 2 2 2 4 8 5" xfId="3810"/>
    <cellStyle name="Input 2 2 2 4 8 5 2" xfId="24475"/>
    <cellStyle name="Input 2 2 2 4 8 6" xfId="3811"/>
    <cellStyle name="Input 2 2 2 4 8 6 2" xfId="24476"/>
    <cellStyle name="Input 2 2 2 4 8 7" xfId="3812"/>
    <cellStyle name="Input 2 2 2 4 8 7 2" xfId="24477"/>
    <cellStyle name="Input 2 2 2 4 8 8" xfId="24471"/>
    <cellStyle name="Input 2 2 2 4 9" xfId="3813"/>
    <cellStyle name="Input 2 2 2 4 9 2" xfId="3814"/>
    <cellStyle name="Input 2 2 2 4 9 2 2" xfId="24479"/>
    <cellStyle name="Input 2 2 2 4 9 3" xfId="3815"/>
    <cellStyle name="Input 2 2 2 4 9 3 2" xfId="24480"/>
    <cellStyle name="Input 2 2 2 4 9 4" xfId="3816"/>
    <cellStyle name="Input 2 2 2 4 9 4 2" xfId="24481"/>
    <cellStyle name="Input 2 2 2 4 9 5" xfId="3817"/>
    <cellStyle name="Input 2 2 2 4 9 5 2" xfId="24482"/>
    <cellStyle name="Input 2 2 2 4 9 6" xfId="3818"/>
    <cellStyle name="Input 2 2 2 4 9 6 2" xfId="24483"/>
    <cellStyle name="Input 2 2 2 4 9 7" xfId="3819"/>
    <cellStyle name="Input 2 2 2 4 9 7 2" xfId="24484"/>
    <cellStyle name="Input 2 2 2 4 9 8" xfId="24478"/>
    <cellStyle name="Input 2 2 2 5" xfId="3820"/>
    <cellStyle name="Input 2 2 2 5 10" xfId="3821"/>
    <cellStyle name="Input 2 2 2 5 10 2" xfId="3822"/>
    <cellStyle name="Input 2 2 2 5 10 2 2" xfId="24487"/>
    <cellStyle name="Input 2 2 2 5 10 3" xfId="3823"/>
    <cellStyle name="Input 2 2 2 5 10 3 2" xfId="24488"/>
    <cellStyle name="Input 2 2 2 5 10 4" xfId="3824"/>
    <cellStyle name="Input 2 2 2 5 10 4 2" xfId="24489"/>
    <cellStyle name="Input 2 2 2 5 10 5" xfId="3825"/>
    <cellStyle name="Input 2 2 2 5 10 5 2" xfId="24490"/>
    <cellStyle name="Input 2 2 2 5 10 6" xfId="3826"/>
    <cellStyle name="Input 2 2 2 5 10 6 2" xfId="24491"/>
    <cellStyle name="Input 2 2 2 5 10 7" xfId="3827"/>
    <cellStyle name="Input 2 2 2 5 10 7 2" xfId="24492"/>
    <cellStyle name="Input 2 2 2 5 10 8" xfId="24486"/>
    <cellStyle name="Input 2 2 2 5 11" xfId="3828"/>
    <cellStyle name="Input 2 2 2 5 11 2" xfId="24493"/>
    <cellStyle name="Input 2 2 2 5 12" xfId="3829"/>
    <cellStyle name="Input 2 2 2 5 12 2" xfId="24494"/>
    <cellStyle name="Input 2 2 2 5 13" xfId="3830"/>
    <cellStyle name="Input 2 2 2 5 13 2" xfId="24495"/>
    <cellStyle name="Input 2 2 2 5 14" xfId="3831"/>
    <cellStyle name="Input 2 2 2 5 14 2" xfId="24496"/>
    <cellStyle name="Input 2 2 2 5 15" xfId="3832"/>
    <cellStyle name="Input 2 2 2 5 16" xfId="3833"/>
    <cellStyle name="Input 2 2 2 5 17" xfId="24485"/>
    <cellStyle name="Input 2 2 2 5 2" xfId="3834"/>
    <cellStyle name="Input 2 2 2 5 2 2" xfId="3835"/>
    <cellStyle name="Input 2 2 2 5 2 2 2" xfId="24498"/>
    <cellStyle name="Input 2 2 2 5 2 3" xfId="3836"/>
    <cellStyle name="Input 2 2 2 5 2 3 2" xfId="24499"/>
    <cellStyle name="Input 2 2 2 5 2 4" xfId="3837"/>
    <cellStyle name="Input 2 2 2 5 2 4 2" xfId="24500"/>
    <cellStyle name="Input 2 2 2 5 2 5" xfId="3838"/>
    <cellStyle name="Input 2 2 2 5 2 5 2" xfId="24501"/>
    <cellStyle name="Input 2 2 2 5 2 6" xfId="3839"/>
    <cellStyle name="Input 2 2 2 5 2 6 2" xfId="24502"/>
    <cellStyle name="Input 2 2 2 5 2 7" xfId="3840"/>
    <cellStyle name="Input 2 2 2 5 2 7 2" xfId="24503"/>
    <cellStyle name="Input 2 2 2 5 2 8" xfId="24497"/>
    <cellStyle name="Input 2 2 2 5 3" xfId="3841"/>
    <cellStyle name="Input 2 2 2 5 3 2" xfId="3842"/>
    <cellStyle name="Input 2 2 2 5 3 2 2" xfId="24505"/>
    <cellStyle name="Input 2 2 2 5 3 3" xfId="3843"/>
    <cellStyle name="Input 2 2 2 5 3 3 2" xfId="24506"/>
    <cellStyle name="Input 2 2 2 5 3 4" xfId="3844"/>
    <cellStyle name="Input 2 2 2 5 3 4 2" xfId="24507"/>
    <cellStyle name="Input 2 2 2 5 3 5" xfId="3845"/>
    <cellStyle name="Input 2 2 2 5 3 5 2" xfId="24508"/>
    <cellStyle name="Input 2 2 2 5 3 6" xfId="3846"/>
    <cellStyle name="Input 2 2 2 5 3 6 2" xfId="24509"/>
    <cellStyle name="Input 2 2 2 5 3 7" xfId="3847"/>
    <cellStyle name="Input 2 2 2 5 3 7 2" xfId="24510"/>
    <cellStyle name="Input 2 2 2 5 3 8" xfId="24504"/>
    <cellStyle name="Input 2 2 2 5 4" xfId="3848"/>
    <cellStyle name="Input 2 2 2 5 4 2" xfId="3849"/>
    <cellStyle name="Input 2 2 2 5 4 2 2" xfId="24512"/>
    <cellStyle name="Input 2 2 2 5 4 3" xfId="3850"/>
    <cellStyle name="Input 2 2 2 5 4 3 2" xfId="24513"/>
    <cellStyle name="Input 2 2 2 5 4 4" xfId="3851"/>
    <cellStyle name="Input 2 2 2 5 4 4 2" xfId="24514"/>
    <cellStyle name="Input 2 2 2 5 4 5" xfId="3852"/>
    <cellStyle name="Input 2 2 2 5 4 5 2" xfId="24515"/>
    <cellStyle name="Input 2 2 2 5 4 6" xfId="3853"/>
    <cellStyle name="Input 2 2 2 5 4 6 2" xfId="24516"/>
    <cellStyle name="Input 2 2 2 5 4 7" xfId="3854"/>
    <cellStyle name="Input 2 2 2 5 4 7 2" xfId="24517"/>
    <cellStyle name="Input 2 2 2 5 4 8" xfId="24511"/>
    <cellStyle name="Input 2 2 2 5 5" xfId="3855"/>
    <cellStyle name="Input 2 2 2 5 5 2" xfId="3856"/>
    <cellStyle name="Input 2 2 2 5 5 2 2" xfId="24519"/>
    <cellStyle name="Input 2 2 2 5 5 3" xfId="3857"/>
    <cellStyle name="Input 2 2 2 5 5 3 2" xfId="24520"/>
    <cellStyle name="Input 2 2 2 5 5 4" xfId="3858"/>
    <cellStyle name="Input 2 2 2 5 5 4 2" xfId="24521"/>
    <cellStyle name="Input 2 2 2 5 5 5" xfId="3859"/>
    <cellStyle name="Input 2 2 2 5 5 5 2" xfId="24522"/>
    <cellStyle name="Input 2 2 2 5 5 6" xfId="3860"/>
    <cellStyle name="Input 2 2 2 5 5 6 2" xfId="24523"/>
    <cellStyle name="Input 2 2 2 5 5 7" xfId="3861"/>
    <cellStyle name="Input 2 2 2 5 5 7 2" xfId="24524"/>
    <cellStyle name="Input 2 2 2 5 5 8" xfId="24518"/>
    <cellStyle name="Input 2 2 2 5 6" xfId="3862"/>
    <cellStyle name="Input 2 2 2 5 6 2" xfId="3863"/>
    <cellStyle name="Input 2 2 2 5 6 2 2" xfId="24526"/>
    <cellStyle name="Input 2 2 2 5 6 3" xfId="3864"/>
    <cellStyle name="Input 2 2 2 5 6 3 2" xfId="24527"/>
    <cellStyle name="Input 2 2 2 5 6 4" xfId="3865"/>
    <cellStyle name="Input 2 2 2 5 6 4 2" xfId="24528"/>
    <cellStyle name="Input 2 2 2 5 6 5" xfId="3866"/>
    <cellStyle name="Input 2 2 2 5 6 5 2" xfId="24529"/>
    <cellStyle name="Input 2 2 2 5 6 6" xfId="3867"/>
    <cellStyle name="Input 2 2 2 5 6 6 2" xfId="24530"/>
    <cellStyle name="Input 2 2 2 5 6 7" xfId="3868"/>
    <cellStyle name="Input 2 2 2 5 6 7 2" xfId="24531"/>
    <cellStyle name="Input 2 2 2 5 6 8" xfId="24525"/>
    <cellStyle name="Input 2 2 2 5 7" xfId="3869"/>
    <cellStyle name="Input 2 2 2 5 7 2" xfId="3870"/>
    <cellStyle name="Input 2 2 2 5 7 2 2" xfId="24533"/>
    <cellStyle name="Input 2 2 2 5 7 3" xfId="3871"/>
    <cellStyle name="Input 2 2 2 5 7 3 2" xfId="24534"/>
    <cellStyle name="Input 2 2 2 5 7 4" xfId="3872"/>
    <cellStyle name="Input 2 2 2 5 7 4 2" xfId="24535"/>
    <cellStyle name="Input 2 2 2 5 7 5" xfId="3873"/>
    <cellStyle name="Input 2 2 2 5 7 5 2" xfId="24536"/>
    <cellStyle name="Input 2 2 2 5 7 6" xfId="3874"/>
    <cellStyle name="Input 2 2 2 5 7 6 2" xfId="24537"/>
    <cellStyle name="Input 2 2 2 5 7 7" xfId="3875"/>
    <cellStyle name="Input 2 2 2 5 7 7 2" xfId="24538"/>
    <cellStyle name="Input 2 2 2 5 7 8" xfId="24532"/>
    <cellStyle name="Input 2 2 2 5 8" xfId="3876"/>
    <cellStyle name="Input 2 2 2 5 8 2" xfId="3877"/>
    <cellStyle name="Input 2 2 2 5 8 2 2" xfId="24540"/>
    <cellStyle name="Input 2 2 2 5 8 3" xfId="3878"/>
    <cellStyle name="Input 2 2 2 5 8 3 2" xfId="24541"/>
    <cellStyle name="Input 2 2 2 5 8 4" xfId="3879"/>
    <cellStyle name="Input 2 2 2 5 8 4 2" xfId="24542"/>
    <cellStyle name="Input 2 2 2 5 8 5" xfId="3880"/>
    <cellStyle name="Input 2 2 2 5 8 5 2" xfId="24543"/>
    <cellStyle name="Input 2 2 2 5 8 6" xfId="3881"/>
    <cellStyle name="Input 2 2 2 5 8 6 2" xfId="24544"/>
    <cellStyle name="Input 2 2 2 5 8 7" xfId="3882"/>
    <cellStyle name="Input 2 2 2 5 8 7 2" xfId="24545"/>
    <cellStyle name="Input 2 2 2 5 8 8" xfId="24539"/>
    <cellStyle name="Input 2 2 2 5 9" xfId="3883"/>
    <cellStyle name="Input 2 2 2 5 9 2" xfId="3884"/>
    <cellStyle name="Input 2 2 2 5 9 2 2" xfId="24547"/>
    <cellStyle name="Input 2 2 2 5 9 3" xfId="3885"/>
    <cellStyle name="Input 2 2 2 5 9 3 2" xfId="24548"/>
    <cellStyle name="Input 2 2 2 5 9 4" xfId="3886"/>
    <cellStyle name="Input 2 2 2 5 9 4 2" xfId="24549"/>
    <cellStyle name="Input 2 2 2 5 9 5" xfId="3887"/>
    <cellStyle name="Input 2 2 2 5 9 5 2" xfId="24550"/>
    <cellStyle name="Input 2 2 2 5 9 6" xfId="3888"/>
    <cellStyle name="Input 2 2 2 5 9 6 2" xfId="24551"/>
    <cellStyle name="Input 2 2 2 5 9 7" xfId="3889"/>
    <cellStyle name="Input 2 2 2 5 9 7 2" xfId="24552"/>
    <cellStyle name="Input 2 2 2 5 9 8" xfId="24546"/>
    <cellStyle name="Input 2 2 2 6" xfId="3890"/>
    <cellStyle name="Input 2 2 2 6 10" xfId="3891"/>
    <cellStyle name="Input 2 2 2 6 10 2" xfId="3892"/>
    <cellStyle name="Input 2 2 2 6 10 2 2" xfId="24555"/>
    <cellStyle name="Input 2 2 2 6 10 3" xfId="3893"/>
    <cellStyle name="Input 2 2 2 6 10 3 2" xfId="24556"/>
    <cellStyle name="Input 2 2 2 6 10 4" xfId="3894"/>
    <cellStyle name="Input 2 2 2 6 10 4 2" xfId="24557"/>
    <cellStyle name="Input 2 2 2 6 10 5" xfId="3895"/>
    <cellStyle name="Input 2 2 2 6 10 5 2" xfId="24558"/>
    <cellStyle name="Input 2 2 2 6 10 6" xfId="3896"/>
    <cellStyle name="Input 2 2 2 6 10 6 2" xfId="24559"/>
    <cellStyle name="Input 2 2 2 6 10 7" xfId="3897"/>
    <cellStyle name="Input 2 2 2 6 10 7 2" xfId="24560"/>
    <cellStyle name="Input 2 2 2 6 10 8" xfId="24554"/>
    <cellStyle name="Input 2 2 2 6 11" xfId="3898"/>
    <cellStyle name="Input 2 2 2 6 11 2" xfId="24561"/>
    <cellStyle name="Input 2 2 2 6 12" xfId="3899"/>
    <cellStyle name="Input 2 2 2 6 12 2" xfId="24562"/>
    <cellStyle name="Input 2 2 2 6 13" xfId="3900"/>
    <cellStyle name="Input 2 2 2 6 13 2" xfId="24563"/>
    <cellStyle name="Input 2 2 2 6 14" xfId="3901"/>
    <cellStyle name="Input 2 2 2 6 14 2" xfId="24564"/>
    <cellStyle name="Input 2 2 2 6 15" xfId="3902"/>
    <cellStyle name="Input 2 2 2 6 16" xfId="3903"/>
    <cellStyle name="Input 2 2 2 6 17" xfId="24553"/>
    <cellStyle name="Input 2 2 2 6 2" xfId="3904"/>
    <cellStyle name="Input 2 2 2 6 2 2" xfId="3905"/>
    <cellStyle name="Input 2 2 2 6 2 2 2" xfId="24566"/>
    <cellStyle name="Input 2 2 2 6 2 3" xfId="3906"/>
    <cellStyle name="Input 2 2 2 6 2 3 2" xfId="24567"/>
    <cellStyle name="Input 2 2 2 6 2 4" xfId="3907"/>
    <cellStyle name="Input 2 2 2 6 2 4 2" xfId="24568"/>
    <cellStyle name="Input 2 2 2 6 2 5" xfId="3908"/>
    <cellStyle name="Input 2 2 2 6 2 5 2" xfId="24569"/>
    <cellStyle name="Input 2 2 2 6 2 6" xfId="3909"/>
    <cellStyle name="Input 2 2 2 6 2 6 2" xfId="24570"/>
    <cellStyle name="Input 2 2 2 6 2 7" xfId="3910"/>
    <cellStyle name="Input 2 2 2 6 2 7 2" xfId="24571"/>
    <cellStyle name="Input 2 2 2 6 2 8" xfId="24565"/>
    <cellStyle name="Input 2 2 2 6 3" xfId="3911"/>
    <cellStyle name="Input 2 2 2 6 3 2" xfId="3912"/>
    <cellStyle name="Input 2 2 2 6 3 2 2" xfId="24573"/>
    <cellStyle name="Input 2 2 2 6 3 3" xfId="3913"/>
    <cellStyle name="Input 2 2 2 6 3 3 2" xfId="24574"/>
    <cellStyle name="Input 2 2 2 6 3 4" xfId="3914"/>
    <cellStyle name="Input 2 2 2 6 3 4 2" xfId="24575"/>
    <cellStyle name="Input 2 2 2 6 3 5" xfId="3915"/>
    <cellStyle name="Input 2 2 2 6 3 5 2" xfId="24576"/>
    <cellStyle name="Input 2 2 2 6 3 6" xfId="3916"/>
    <cellStyle name="Input 2 2 2 6 3 6 2" xfId="24577"/>
    <cellStyle name="Input 2 2 2 6 3 7" xfId="3917"/>
    <cellStyle name="Input 2 2 2 6 3 7 2" xfId="24578"/>
    <cellStyle name="Input 2 2 2 6 3 8" xfId="24572"/>
    <cellStyle name="Input 2 2 2 6 4" xfId="3918"/>
    <cellStyle name="Input 2 2 2 6 4 2" xfId="3919"/>
    <cellStyle name="Input 2 2 2 6 4 2 2" xfId="24580"/>
    <cellStyle name="Input 2 2 2 6 4 3" xfId="3920"/>
    <cellStyle name="Input 2 2 2 6 4 3 2" xfId="24581"/>
    <cellStyle name="Input 2 2 2 6 4 4" xfId="3921"/>
    <cellStyle name="Input 2 2 2 6 4 4 2" xfId="24582"/>
    <cellStyle name="Input 2 2 2 6 4 5" xfId="3922"/>
    <cellStyle name="Input 2 2 2 6 4 5 2" xfId="24583"/>
    <cellStyle name="Input 2 2 2 6 4 6" xfId="3923"/>
    <cellStyle name="Input 2 2 2 6 4 6 2" xfId="24584"/>
    <cellStyle name="Input 2 2 2 6 4 7" xfId="3924"/>
    <cellStyle name="Input 2 2 2 6 4 7 2" xfId="24585"/>
    <cellStyle name="Input 2 2 2 6 4 8" xfId="24579"/>
    <cellStyle name="Input 2 2 2 6 5" xfId="3925"/>
    <cellStyle name="Input 2 2 2 6 5 2" xfId="3926"/>
    <cellStyle name="Input 2 2 2 6 5 2 2" xfId="24587"/>
    <cellStyle name="Input 2 2 2 6 5 3" xfId="3927"/>
    <cellStyle name="Input 2 2 2 6 5 3 2" xfId="24588"/>
    <cellStyle name="Input 2 2 2 6 5 4" xfId="3928"/>
    <cellStyle name="Input 2 2 2 6 5 4 2" xfId="24589"/>
    <cellStyle name="Input 2 2 2 6 5 5" xfId="3929"/>
    <cellStyle name="Input 2 2 2 6 5 5 2" xfId="24590"/>
    <cellStyle name="Input 2 2 2 6 5 6" xfId="3930"/>
    <cellStyle name="Input 2 2 2 6 5 6 2" xfId="24591"/>
    <cellStyle name="Input 2 2 2 6 5 7" xfId="3931"/>
    <cellStyle name="Input 2 2 2 6 5 7 2" xfId="24592"/>
    <cellStyle name="Input 2 2 2 6 5 8" xfId="24586"/>
    <cellStyle name="Input 2 2 2 6 6" xfId="3932"/>
    <cellStyle name="Input 2 2 2 6 6 2" xfId="3933"/>
    <cellStyle name="Input 2 2 2 6 6 2 2" xfId="24594"/>
    <cellStyle name="Input 2 2 2 6 6 3" xfId="3934"/>
    <cellStyle name="Input 2 2 2 6 6 3 2" xfId="24595"/>
    <cellStyle name="Input 2 2 2 6 6 4" xfId="3935"/>
    <cellStyle name="Input 2 2 2 6 6 4 2" xfId="24596"/>
    <cellStyle name="Input 2 2 2 6 6 5" xfId="3936"/>
    <cellStyle name="Input 2 2 2 6 6 5 2" xfId="24597"/>
    <cellStyle name="Input 2 2 2 6 6 6" xfId="3937"/>
    <cellStyle name="Input 2 2 2 6 6 6 2" xfId="24598"/>
    <cellStyle name="Input 2 2 2 6 6 7" xfId="3938"/>
    <cellStyle name="Input 2 2 2 6 6 7 2" xfId="24599"/>
    <cellStyle name="Input 2 2 2 6 6 8" xfId="24593"/>
    <cellStyle name="Input 2 2 2 6 7" xfId="3939"/>
    <cellStyle name="Input 2 2 2 6 7 2" xfId="3940"/>
    <cellStyle name="Input 2 2 2 6 7 2 2" xfId="24601"/>
    <cellStyle name="Input 2 2 2 6 7 3" xfId="3941"/>
    <cellStyle name="Input 2 2 2 6 7 3 2" xfId="24602"/>
    <cellStyle name="Input 2 2 2 6 7 4" xfId="3942"/>
    <cellStyle name="Input 2 2 2 6 7 4 2" xfId="24603"/>
    <cellStyle name="Input 2 2 2 6 7 5" xfId="3943"/>
    <cellStyle name="Input 2 2 2 6 7 5 2" xfId="24604"/>
    <cellStyle name="Input 2 2 2 6 7 6" xfId="3944"/>
    <cellStyle name="Input 2 2 2 6 7 6 2" xfId="24605"/>
    <cellStyle name="Input 2 2 2 6 7 7" xfId="3945"/>
    <cellStyle name="Input 2 2 2 6 7 7 2" xfId="24606"/>
    <cellStyle name="Input 2 2 2 6 7 8" xfId="24600"/>
    <cellStyle name="Input 2 2 2 6 8" xfId="3946"/>
    <cellStyle name="Input 2 2 2 6 8 2" xfId="3947"/>
    <cellStyle name="Input 2 2 2 6 8 2 2" xfId="24608"/>
    <cellStyle name="Input 2 2 2 6 8 3" xfId="3948"/>
    <cellStyle name="Input 2 2 2 6 8 3 2" xfId="24609"/>
    <cellStyle name="Input 2 2 2 6 8 4" xfId="3949"/>
    <cellStyle name="Input 2 2 2 6 8 4 2" xfId="24610"/>
    <cellStyle name="Input 2 2 2 6 8 5" xfId="3950"/>
    <cellStyle name="Input 2 2 2 6 8 5 2" xfId="24611"/>
    <cellStyle name="Input 2 2 2 6 8 6" xfId="3951"/>
    <cellStyle name="Input 2 2 2 6 8 6 2" xfId="24612"/>
    <cellStyle name="Input 2 2 2 6 8 7" xfId="3952"/>
    <cellStyle name="Input 2 2 2 6 8 7 2" xfId="24613"/>
    <cellStyle name="Input 2 2 2 6 8 8" xfId="24607"/>
    <cellStyle name="Input 2 2 2 6 9" xfId="3953"/>
    <cellStyle name="Input 2 2 2 6 9 2" xfId="3954"/>
    <cellStyle name="Input 2 2 2 6 9 2 2" xfId="24615"/>
    <cellStyle name="Input 2 2 2 6 9 3" xfId="3955"/>
    <cellStyle name="Input 2 2 2 6 9 3 2" xfId="24616"/>
    <cellStyle name="Input 2 2 2 6 9 4" xfId="3956"/>
    <cellStyle name="Input 2 2 2 6 9 4 2" xfId="24617"/>
    <cellStyle name="Input 2 2 2 6 9 5" xfId="3957"/>
    <cellStyle name="Input 2 2 2 6 9 5 2" xfId="24618"/>
    <cellStyle name="Input 2 2 2 6 9 6" xfId="3958"/>
    <cellStyle name="Input 2 2 2 6 9 6 2" xfId="24619"/>
    <cellStyle name="Input 2 2 2 6 9 7" xfId="3959"/>
    <cellStyle name="Input 2 2 2 6 9 7 2" xfId="24620"/>
    <cellStyle name="Input 2 2 2 6 9 8" xfId="24614"/>
    <cellStyle name="Input 2 2 2 7" xfId="3960"/>
    <cellStyle name="Input 2 2 2 7 10" xfId="3961"/>
    <cellStyle name="Input 2 2 2 7 11" xfId="24621"/>
    <cellStyle name="Input 2 2 2 7 2" xfId="3962"/>
    <cellStyle name="Input 2 2 2 7 2 2" xfId="24622"/>
    <cellStyle name="Input 2 2 2 7 3" xfId="3963"/>
    <cellStyle name="Input 2 2 2 7 3 2" xfId="24623"/>
    <cellStyle name="Input 2 2 2 7 4" xfId="3964"/>
    <cellStyle name="Input 2 2 2 7 4 2" xfId="24624"/>
    <cellStyle name="Input 2 2 2 7 5" xfId="3965"/>
    <cellStyle name="Input 2 2 2 7 5 2" xfId="24625"/>
    <cellStyle name="Input 2 2 2 7 6" xfId="3966"/>
    <cellStyle name="Input 2 2 2 7 6 2" xfId="24626"/>
    <cellStyle name="Input 2 2 2 7 7" xfId="3967"/>
    <cellStyle name="Input 2 2 2 7 7 2" xfId="24627"/>
    <cellStyle name="Input 2 2 2 7 8" xfId="3968"/>
    <cellStyle name="Input 2 2 2 7 9" xfId="3969"/>
    <cellStyle name="Input 2 2 2 8" xfId="3970"/>
    <cellStyle name="Input 2 2 2 8 10" xfId="3971"/>
    <cellStyle name="Input 2 2 2 8 11" xfId="24628"/>
    <cellStyle name="Input 2 2 2 8 2" xfId="3972"/>
    <cellStyle name="Input 2 2 2 8 2 2" xfId="24629"/>
    <cellStyle name="Input 2 2 2 8 3" xfId="3973"/>
    <cellStyle name="Input 2 2 2 8 3 2" xfId="24630"/>
    <cellStyle name="Input 2 2 2 8 4" xfId="3974"/>
    <cellStyle name="Input 2 2 2 8 4 2" xfId="24631"/>
    <cellStyle name="Input 2 2 2 8 5" xfId="3975"/>
    <cellStyle name="Input 2 2 2 8 5 2" xfId="24632"/>
    <cellStyle name="Input 2 2 2 8 6" xfId="3976"/>
    <cellStyle name="Input 2 2 2 8 6 2" xfId="24633"/>
    <cellStyle name="Input 2 2 2 8 7" xfId="3977"/>
    <cellStyle name="Input 2 2 2 8 7 2" xfId="24634"/>
    <cellStyle name="Input 2 2 2 8 8" xfId="3978"/>
    <cellStyle name="Input 2 2 2 8 9" xfId="3979"/>
    <cellStyle name="Input 2 2 2 9" xfId="3980"/>
    <cellStyle name="Input 2 2 2 9 10" xfId="3981"/>
    <cellStyle name="Input 2 2 2 9 11" xfId="24635"/>
    <cellStyle name="Input 2 2 2 9 2" xfId="3982"/>
    <cellStyle name="Input 2 2 2 9 2 2" xfId="24636"/>
    <cellStyle name="Input 2 2 2 9 3" xfId="3983"/>
    <cellStyle name="Input 2 2 2 9 3 2" xfId="24637"/>
    <cellStyle name="Input 2 2 2 9 4" xfId="3984"/>
    <cellStyle name="Input 2 2 2 9 4 2" xfId="24638"/>
    <cellStyle name="Input 2 2 2 9 5" xfId="3985"/>
    <cellStyle name="Input 2 2 2 9 5 2" xfId="24639"/>
    <cellStyle name="Input 2 2 2 9 6" xfId="3986"/>
    <cellStyle name="Input 2 2 2 9 6 2" xfId="24640"/>
    <cellStyle name="Input 2 2 2 9 7" xfId="3987"/>
    <cellStyle name="Input 2 2 2 9 7 2" xfId="24641"/>
    <cellStyle name="Input 2 2 2 9 8" xfId="3988"/>
    <cellStyle name="Input 2 2 2 9 9" xfId="3989"/>
    <cellStyle name="Input 2 2 20" xfId="3990"/>
    <cellStyle name="Input 2 2 21" xfId="3991"/>
    <cellStyle name="Input 2 2 22" xfId="3992"/>
    <cellStyle name="Input 2 2 23" xfId="3993"/>
    <cellStyle name="Input 2 2 24" xfId="3994"/>
    <cellStyle name="Input 2 2 25" xfId="3995"/>
    <cellStyle name="Input 2 2 26" xfId="3996"/>
    <cellStyle name="Input 2 2 27" xfId="3997"/>
    <cellStyle name="Input 2 2 28" xfId="3998"/>
    <cellStyle name="Input 2 2 29" xfId="3999"/>
    <cellStyle name="Input 2 2 3" xfId="4000"/>
    <cellStyle name="Input 2 2 3 10" xfId="4001"/>
    <cellStyle name="Input 2 2 3 10 2" xfId="4002"/>
    <cellStyle name="Input 2 2 3 10 2 2" xfId="24643"/>
    <cellStyle name="Input 2 2 3 10 3" xfId="4003"/>
    <cellStyle name="Input 2 2 3 10 3 2" xfId="24644"/>
    <cellStyle name="Input 2 2 3 10 4" xfId="4004"/>
    <cellStyle name="Input 2 2 3 10 4 2" xfId="24645"/>
    <cellStyle name="Input 2 2 3 10 5" xfId="4005"/>
    <cellStyle name="Input 2 2 3 10 5 2" xfId="24646"/>
    <cellStyle name="Input 2 2 3 10 6" xfId="4006"/>
    <cellStyle name="Input 2 2 3 10 6 2" xfId="24647"/>
    <cellStyle name="Input 2 2 3 10 7" xfId="4007"/>
    <cellStyle name="Input 2 2 3 10 7 2" xfId="24648"/>
    <cellStyle name="Input 2 2 3 10 8" xfId="24642"/>
    <cellStyle name="Input 2 2 3 11" xfId="4008"/>
    <cellStyle name="Input 2 2 3 11 2" xfId="4009"/>
    <cellStyle name="Input 2 2 3 11 2 2" xfId="24650"/>
    <cellStyle name="Input 2 2 3 11 3" xfId="4010"/>
    <cellStyle name="Input 2 2 3 11 3 2" xfId="24651"/>
    <cellStyle name="Input 2 2 3 11 4" xfId="4011"/>
    <cellStyle name="Input 2 2 3 11 4 2" xfId="24652"/>
    <cellStyle name="Input 2 2 3 11 5" xfId="4012"/>
    <cellStyle name="Input 2 2 3 11 5 2" xfId="24653"/>
    <cellStyle name="Input 2 2 3 11 6" xfId="4013"/>
    <cellStyle name="Input 2 2 3 11 6 2" xfId="24654"/>
    <cellStyle name="Input 2 2 3 11 7" xfId="4014"/>
    <cellStyle name="Input 2 2 3 11 7 2" xfId="24655"/>
    <cellStyle name="Input 2 2 3 11 8" xfId="24649"/>
    <cellStyle name="Input 2 2 3 12" xfId="4015"/>
    <cellStyle name="Input 2 2 3 12 2" xfId="4016"/>
    <cellStyle name="Input 2 2 3 12 2 2" xfId="24657"/>
    <cellStyle name="Input 2 2 3 12 3" xfId="4017"/>
    <cellStyle name="Input 2 2 3 12 3 2" xfId="24658"/>
    <cellStyle name="Input 2 2 3 12 4" xfId="4018"/>
    <cellStyle name="Input 2 2 3 12 4 2" xfId="24659"/>
    <cellStyle name="Input 2 2 3 12 5" xfId="4019"/>
    <cellStyle name="Input 2 2 3 12 5 2" xfId="24660"/>
    <cellStyle name="Input 2 2 3 12 6" xfId="4020"/>
    <cellStyle name="Input 2 2 3 12 6 2" xfId="24661"/>
    <cellStyle name="Input 2 2 3 12 7" xfId="4021"/>
    <cellStyle name="Input 2 2 3 12 7 2" xfId="24662"/>
    <cellStyle name="Input 2 2 3 12 8" xfId="24656"/>
    <cellStyle name="Input 2 2 3 13" xfId="4022"/>
    <cellStyle name="Input 2 2 3 13 2" xfId="4023"/>
    <cellStyle name="Input 2 2 3 13 2 2" xfId="24664"/>
    <cellStyle name="Input 2 2 3 13 3" xfId="4024"/>
    <cellStyle name="Input 2 2 3 13 3 2" xfId="24665"/>
    <cellStyle name="Input 2 2 3 13 4" xfId="4025"/>
    <cellStyle name="Input 2 2 3 13 4 2" xfId="24666"/>
    <cellStyle name="Input 2 2 3 13 5" xfId="4026"/>
    <cellStyle name="Input 2 2 3 13 5 2" xfId="24667"/>
    <cellStyle name="Input 2 2 3 13 6" xfId="4027"/>
    <cellStyle name="Input 2 2 3 13 6 2" xfId="24668"/>
    <cellStyle name="Input 2 2 3 13 7" xfId="4028"/>
    <cellStyle name="Input 2 2 3 13 7 2" xfId="24669"/>
    <cellStyle name="Input 2 2 3 13 8" xfId="24663"/>
    <cellStyle name="Input 2 2 3 14" xfId="4029"/>
    <cellStyle name="Input 2 2 3 14 2" xfId="24670"/>
    <cellStyle name="Input 2 2 3 15" xfId="4030"/>
    <cellStyle name="Input 2 2 3 15 2" xfId="24671"/>
    <cellStyle name="Input 2 2 3 16" xfId="4031"/>
    <cellStyle name="Input 2 2 3 16 2" xfId="24672"/>
    <cellStyle name="Input 2 2 3 17" xfId="4032"/>
    <cellStyle name="Input 2 2 3 17 2" xfId="24673"/>
    <cellStyle name="Input 2 2 3 18" xfId="4033"/>
    <cellStyle name="Input 2 2 3 19" xfId="4034"/>
    <cellStyle name="Input 2 2 3 2" xfId="4035"/>
    <cellStyle name="Input 2 2 3 2 10" xfId="4036"/>
    <cellStyle name="Input 2 2 3 2 10 2" xfId="4037"/>
    <cellStyle name="Input 2 2 3 2 10 2 2" xfId="24676"/>
    <cellStyle name="Input 2 2 3 2 10 3" xfId="4038"/>
    <cellStyle name="Input 2 2 3 2 10 3 2" xfId="24677"/>
    <cellStyle name="Input 2 2 3 2 10 4" xfId="4039"/>
    <cellStyle name="Input 2 2 3 2 10 4 2" xfId="24678"/>
    <cellStyle name="Input 2 2 3 2 10 5" xfId="4040"/>
    <cellStyle name="Input 2 2 3 2 10 5 2" xfId="24679"/>
    <cellStyle name="Input 2 2 3 2 10 6" xfId="4041"/>
    <cellStyle name="Input 2 2 3 2 10 6 2" xfId="24680"/>
    <cellStyle name="Input 2 2 3 2 10 7" xfId="4042"/>
    <cellStyle name="Input 2 2 3 2 10 7 2" xfId="24681"/>
    <cellStyle name="Input 2 2 3 2 10 8" xfId="24675"/>
    <cellStyle name="Input 2 2 3 2 11" xfId="4043"/>
    <cellStyle name="Input 2 2 3 2 11 2" xfId="24682"/>
    <cellStyle name="Input 2 2 3 2 12" xfId="4044"/>
    <cellStyle name="Input 2 2 3 2 12 2" xfId="24683"/>
    <cellStyle name="Input 2 2 3 2 13" xfId="4045"/>
    <cellStyle name="Input 2 2 3 2 13 2" xfId="24684"/>
    <cellStyle name="Input 2 2 3 2 14" xfId="4046"/>
    <cellStyle name="Input 2 2 3 2 14 2" xfId="24685"/>
    <cellStyle name="Input 2 2 3 2 15" xfId="4047"/>
    <cellStyle name="Input 2 2 3 2 16" xfId="4048"/>
    <cellStyle name="Input 2 2 3 2 17" xfId="24674"/>
    <cellStyle name="Input 2 2 3 2 2" xfId="4049"/>
    <cellStyle name="Input 2 2 3 2 2 2" xfId="4050"/>
    <cellStyle name="Input 2 2 3 2 2 2 2" xfId="24687"/>
    <cellStyle name="Input 2 2 3 2 2 3" xfId="4051"/>
    <cellStyle name="Input 2 2 3 2 2 3 2" xfId="24688"/>
    <cellStyle name="Input 2 2 3 2 2 4" xfId="4052"/>
    <cellStyle name="Input 2 2 3 2 2 4 2" xfId="24689"/>
    <cellStyle name="Input 2 2 3 2 2 5" xfId="4053"/>
    <cellStyle name="Input 2 2 3 2 2 5 2" xfId="24690"/>
    <cellStyle name="Input 2 2 3 2 2 6" xfId="4054"/>
    <cellStyle name="Input 2 2 3 2 2 6 2" xfId="24691"/>
    <cellStyle name="Input 2 2 3 2 2 7" xfId="4055"/>
    <cellStyle name="Input 2 2 3 2 2 7 2" xfId="24692"/>
    <cellStyle name="Input 2 2 3 2 2 8" xfId="24686"/>
    <cellStyle name="Input 2 2 3 2 3" xfId="4056"/>
    <cellStyle name="Input 2 2 3 2 3 2" xfId="4057"/>
    <cellStyle name="Input 2 2 3 2 3 2 2" xfId="24694"/>
    <cellStyle name="Input 2 2 3 2 3 3" xfId="4058"/>
    <cellStyle name="Input 2 2 3 2 3 3 2" xfId="24695"/>
    <cellStyle name="Input 2 2 3 2 3 4" xfId="4059"/>
    <cellStyle name="Input 2 2 3 2 3 4 2" xfId="24696"/>
    <cellStyle name="Input 2 2 3 2 3 5" xfId="4060"/>
    <cellStyle name="Input 2 2 3 2 3 5 2" xfId="24697"/>
    <cellStyle name="Input 2 2 3 2 3 6" xfId="4061"/>
    <cellStyle name="Input 2 2 3 2 3 6 2" xfId="24698"/>
    <cellStyle name="Input 2 2 3 2 3 7" xfId="4062"/>
    <cellStyle name="Input 2 2 3 2 3 7 2" xfId="24699"/>
    <cellStyle name="Input 2 2 3 2 3 8" xfId="24693"/>
    <cellStyle name="Input 2 2 3 2 4" xfId="4063"/>
    <cellStyle name="Input 2 2 3 2 4 2" xfId="4064"/>
    <cellStyle name="Input 2 2 3 2 4 2 2" xfId="24701"/>
    <cellStyle name="Input 2 2 3 2 4 3" xfId="4065"/>
    <cellStyle name="Input 2 2 3 2 4 3 2" xfId="24702"/>
    <cellStyle name="Input 2 2 3 2 4 4" xfId="4066"/>
    <cellStyle name="Input 2 2 3 2 4 4 2" xfId="24703"/>
    <cellStyle name="Input 2 2 3 2 4 5" xfId="4067"/>
    <cellStyle name="Input 2 2 3 2 4 5 2" xfId="24704"/>
    <cellStyle name="Input 2 2 3 2 4 6" xfId="4068"/>
    <cellStyle name="Input 2 2 3 2 4 6 2" xfId="24705"/>
    <cellStyle name="Input 2 2 3 2 4 7" xfId="4069"/>
    <cellStyle name="Input 2 2 3 2 4 7 2" xfId="24706"/>
    <cellStyle name="Input 2 2 3 2 4 8" xfId="24700"/>
    <cellStyle name="Input 2 2 3 2 5" xfId="4070"/>
    <cellStyle name="Input 2 2 3 2 5 2" xfId="4071"/>
    <cellStyle name="Input 2 2 3 2 5 2 2" xfId="24708"/>
    <cellStyle name="Input 2 2 3 2 5 3" xfId="4072"/>
    <cellStyle name="Input 2 2 3 2 5 3 2" xfId="24709"/>
    <cellStyle name="Input 2 2 3 2 5 4" xfId="4073"/>
    <cellStyle name="Input 2 2 3 2 5 4 2" xfId="24710"/>
    <cellStyle name="Input 2 2 3 2 5 5" xfId="4074"/>
    <cellStyle name="Input 2 2 3 2 5 5 2" xfId="24711"/>
    <cellStyle name="Input 2 2 3 2 5 6" xfId="4075"/>
    <cellStyle name="Input 2 2 3 2 5 6 2" xfId="24712"/>
    <cellStyle name="Input 2 2 3 2 5 7" xfId="4076"/>
    <cellStyle name="Input 2 2 3 2 5 7 2" xfId="24713"/>
    <cellStyle name="Input 2 2 3 2 5 8" xfId="24707"/>
    <cellStyle name="Input 2 2 3 2 6" xfId="4077"/>
    <cellStyle name="Input 2 2 3 2 6 2" xfId="4078"/>
    <cellStyle name="Input 2 2 3 2 6 2 2" xfId="24715"/>
    <cellStyle name="Input 2 2 3 2 6 3" xfId="4079"/>
    <cellStyle name="Input 2 2 3 2 6 3 2" xfId="24716"/>
    <cellStyle name="Input 2 2 3 2 6 4" xfId="4080"/>
    <cellStyle name="Input 2 2 3 2 6 4 2" xfId="24717"/>
    <cellStyle name="Input 2 2 3 2 6 5" xfId="4081"/>
    <cellStyle name="Input 2 2 3 2 6 5 2" xfId="24718"/>
    <cellStyle name="Input 2 2 3 2 6 6" xfId="4082"/>
    <cellStyle name="Input 2 2 3 2 6 6 2" xfId="24719"/>
    <cellStyle name="Input 2 2 3 2 6 7" xfId="4083"/>
    <cellStyle name="Input 2 2 3 2 6 7 2" xfId="24720"/>
    <cellStyle name="Input 2 2 3 2 6 8" xfId="24714"/>
    <cellStyle name="Input 2 2 3 2 7" xfId="4084"/>
    <cellStyle name="Input 2 2 3 2 7 2" xfId="4085"/>
    <cellStyle name="Input 2 2 3 2 7 2 2" xfId="24722"/>
    <cellStyle name="Input 2 2 3 2 7 3" xfId="4086"/>
    <cellStyle name="Input 2 2 3 2 7 3 2" xfId="24723"/>
    <cellStyle name="Input 2 2 3 2 7 4" xfId="4087"/>
    <cellStyle name="Input 2 2 3 2 7 4 2" xfId="24724"/>
    <cellStyle name="Input 2 2 3 2 7 5" xfId="4088"/>
    <cellStyle name="Input 2 2 3 2 7 5 2" xfId="24725"/>
    <cellStyle name="Input 2 2 3 2 7 6" xfId="4089"/>
    <cellStyle name="Input 2 2 3 2 7 6 2" xfId="24726"/>
    <cellStyle name="Input 2 2 3 2 7 7" xfId="4090"/>
    <cellStyle name="Input 2 2 3 2 7 7 2" xfId="24727"/>
    <cellStyle name="Input 2 2 3 2 7 8" xfId="24721"/>
    <cellStyle name="Input 2 2 3 2 8" xfId="4091"/>
    <cellStyle name="Input 2 2 3 2 8 2" xfId="4092"/>
    <cellStyle name="Input 2 2 3 2 8 2 2" xfId="24729"/>
    <cellStyle name="Input 2 2 3 2 8 3" xfId="4093"/>
    <cellStyle name="Input 2 2 3 2 8 3 2" xfId="24730"/>
    <cellStyle name="Input 2 2 3 2 8 4" xfId="4094"/>
    <cellStyle name="Input 2 2 3 2 8 4 2" xfId="24731"/>
    <cellStyle name="Input 2 2 3 2 8 5" xfId="4095"/>
    <cellStyle name="Input 2 2 3 2 8 5 2" xfId="24732"/>
    <cellStyle name="Input 2 2 3 2 8 6" xfId="4096"/>
    <cellStyle name="Input 2 2 3 2 8 6 2" xfId="24733"/>
    <cellStyle name="Input 2 2 3 2 8 7" xfId="4097"/>
    <cellStyle name="Input 2 2 3 2 8 7 2" xfId="24734"/>
    <cellStyle name="Input 2 2 3 2 8 8" xfId="24728"/>
    <cellStyle name="Input 2 2 3 2 9" xfId="4098"/>
    <cellStyle name="Input 2 2 3 2 9 2" xfId="4099"/>
    <cellStyle name="Input 2 2 3 2 9 2 2" xfId="24736"/>
    <cellStyle name="Input 2 2 3 2 9 3" xfId="4100"/>
    <cellStyle name="Input 2 2 3 2 9 3 2" xfId="24737"/>
    <cellStyle name="Input 2 2 3 2 9 4" xfId="4101"/>
    <cellStyle name="Input 2 2 3 2 9 4 2" xfId="24738"/>
    <cellStyle name="Input 2 2 3 2 9 5" xfId="4102"/>
    <cellStyle name="Input 2 2 3 2 9 5 2" xfId="24739"/>
    <cellStyle name="Input 2 2 3 2 9 6" xfId="4103"/>
    <cellStyle name="Input 2 2 3 2 9 6 2" xfId="24740"/>
    <cellStyle name="Input 2 2 3 2 9 7" xfId="4104"/>
    <cellStyle name="Input 2 2 3 2 9 7 2" xfId="24741"/>
    <cellStyle name="Input 2 2 3 2 9 8" xfId="24735"/>
    <cellStyle name="Input 2 2 3 20" xfId="4105"/>
    <cellStyle name="Input 2 2 3 21" xfId="4106"/>
    <cellStyle name="Input 2 2 3 22" xfId="4107"/>
    <cellStyle name="Input 2 2 3 23" xfId="4108"/>
    <cellStyle name="Input 2 2 3 24" xfId="4109"/>
    <cellStyle name="Input 2 2 3 25" xfId="4110"/>
    <cellStyle name="Input 2 2 3 26" xfId="4111"/>
    <cellStyle name="Input 2 2 3 27" xfId="4112"/>
    <cellStyle name="Input 2 2 3 28" xfId="4113"/>
    <cellStyle name="Input 2 2 3 29" xfId="4114"/>
    <cellStyle name="Input 2 2 3 3" xfId="4115"/>
    <cellStyle name="Input 2 2 3 3 10" xfId="4116"/>
    <cellStyle name="Input 2 2 3 3 10 2" xfId="4117"/>
    <cellStyle name="Input 2 2 3 3 10 2 2" xfId="24744"/>
    <cellStyle name="Input 2 2 3 3 10 3" xfId="4118"/>
    <cellStyle name="Input 2 2 3 3 10 3 2" xfId="24745"/>
    <cellStyle name="Input 2 2 3 3 10 4" xfId="4119"/>
    <cellStyle name="Input 2 2 3 3 10 4 2" xfId="24746"/>
    <cellStyle name="Input 2 2 3 3 10 5" xfId="4120"/>
    <cellStyle name="Input 2 2 3 3 10 5 2" xfId="24747"/>
    <cellStyle name="Input 2 2 3 3 10 6" xfId="4121"/>
    <cellStyle name="Input 2 2 3 3 10 6 2" xfId="24748"/>
    <cellStyle name="Input 2 2 3 3 10 7" xfId="4122"/>
    <cellStyle name="Input 2 2 3 3 10 7 2" xfId="24749"/>
    <cellStyle name="Input 2 2 3 3 10 8" xfId="24743"/>
    <cellStyle name="Input 2 2 3 3 11" xfId="4123"/>
    <cellStyle name="Input 2 2 3 3 11 2" xfId="24750"/>
    <cellStyle name="Input 2 2 3 3 12" xfId="4124"/>
    <cellStyle name="Input 2 2 3 3 12 2" xfId="24751"/>
    <cellStyle name="Input 2 2 3 3 13" xfId="4125"/>
    <cellStyle name="Input 2 2 3 3 13 2" xfId="24752"/>
    <cellStyle name="Input 2 2 3 3 14" xfId="4126"/>
    <cellStyle name="Input 2 2 3 3 14 2" xfId="24753"/>
    <cellStyle name="Input 2 2 3 3 15" xfId="4127"/>
    <cellStyle name="Input 2 2 3 3 16" xfId="4128"/>
    <cellStyle name="Input 2 2 3 3 17" xfId="24742"/>
    <cellStyle name="Input 2 2 3 3 2" xfId="4129"/>
    <cellStyle name="Input 2 2 3 3 2 2" xfId="4130"/>
    <cellStyle name="Input 2 2 3 3 2 2 2" xfId="24755"/>
    <cellStyle name="Input 2 2 3 3 2 3" xfId="4131"/>
    <cellStyle name="Input 2 2 3 3 2 3 2" xfId="24756"/>
    <cellStyle name="Input 2 2 3 3 2 4" xfId="4132"/>
    <cellStyle name="Input 2 2 3 3 2 4 2" xfId="24757"/>
    <cellStyle name="Input 2 2 3 3 2 5" xfId="4133"/>
    <cellStyle name="Input 2 2 3 3 2 5 2" xfId="24758"/>
    <cellStyle name="Input 2 2 3 3 2 6" xfId="4134"/>
    <cellStyle name="Input 2 2 3 3 2 6 2" xfId="24759"/>
    <cellStyle name="Input 2 2 3 3 2 7" xfId="4135"/>
    <cellStyle name="Input 2 2 3 3 2 7 2" xfId="24760"/>
    <cellStyle name="Input 2 2 3 3 2 8" xfId="24754"/>
    <cellStyle name="Input 2 2 3 3 3" xfId="4136"/>
    <cellStyle name="Input 2 2 3 3 3 2" xfId="4137"/>
    <cellStyle name="Input 2 2 3 3 3 2 2" xfId="24762"/>
    <cellStyle name="Input 2 2 3 3 3 3" xfId="4138"/>
    <cellStyle name="Input 2 2 3 3 3 3 2" xfId="24763"/>
    <cellStyle name="Input 2 2 3 3 3 4" xfId="4139"/>
    <cellStyle name="Input 2 2 3 3 3 4 2" xfId="24764"/>
    <cellStyle name="Input 2 2 3 3 3 5" xfId="4140"/>
    <cellStyle name="Input 2 2 3 3 3 5 2" xfId="24765"/>
    <cellStyle name="Input 2 2 3 3 3 6" xfId="4141"/>
    <cellStyle name="Input 2 2 3 3 3 6 2" xfId="24766"/>
    <cellStyle name="Input 2 2 3 3 3 7" xfId="4142"/>
    <cellStyle name="Input 2 2 3 3 3 7 2" xfId="24767"/>
    <cellStyle name="Input 2 2 3 3 3 8" xfId="24761"/>
    <cellStyle name="Input 2 2 3 3 4" xfId="4143"/>
    <cellStyle name="Input 2 2 3 3 4 2" xfId="4144"/>
    <cellStyle name="Input 2 2 3 3 4 2 2" xfId="24769"/>
    <cellStyle name="Input 2 2 3 3 4 3" xfId="4145"/>
    <cellStyle name="Input 2 2 3 3 4 3 2" xfId="24770"/>
    <cellStyle name="Input 2 2 3 3 4 4" xfId="4146"/>
    <cellStyle name="Input 2 2 3 3 4 4 2" xfId="24771"/>
    <cellStyle name="Input 2 2 3 3 4 5" xfId="4147"/>
    <cellStyle name="Input 2 2 3 3 4 5 2" xfId="24772"/>
    <cellStyle name="Input 2 2 3 3 4 6" xfId="4148"/>
    <cellStyle name="Input 2 2 3 3 4 6 2" xfId="24773"/>
    <cellStyle name="Input 2 2 3 3 4 7" xfId="4149"/>
    <cellStyle name="Input 2 2 3 3 4 7 2" xfId="24774"/>
    <cellStyle name="Input 2 2 3 3 4 8" xfId="24768"/>
    <cellStyle name="Input 2 2 3 3 5" xfId="4150"/>
    <cellStyle name="Input 2 2 3 3 5 2" xfId="4151"/>
    <cellStyle name="Input 2 2 3 3 5 2 2" xfId="24776"/>
    <cellStyle name="Input 2 2 3 3 5 3" xfId="4152"/>
    <cellStyle name="Input 2 2 3 3 5 3 2" xfId="24777"/>
    <cellStyle name="Input 2 2 3 3 5 4" xfId="4153"/>
    <cellStyle name="Input 2 2 3 3 5 4 2" xfId="24778"/>
    <cellStyle name="Input 2 2 3 3 5 5" xfId="4154"/>
    <cellStyle name="Input 2 2 3 3 5 5 2" xfId="24779"/>
    <cellStyle name="Input 2 2 3 3 5 6" xfId="4155"/>
    <cellStyle name="Input 2 2 3 3 5 6 2" xfId="24780"/>
    <cellStyle name="Input 2 2 3 3 5 7" xfId="4156"/>
    <cellStyle name="Input 2 2 3 3 5 7 2" xfId="24781"/>
    <cellStyle name="Input 2 2 3 3 5 8" xfId="24775"/>
    <cellStyle name="Input 2 2 3 3 6" xfId="4157"/>
    <cellStyle name="Input 2 2 3 3 6 2" xfId="4158"/>
    <cellStyle name="Input 2 2 3 3 6 2 2" xfId="24783"/>
    <cellStyle name="Input 2 2 3 3 6 3" xfId="4159"/>
    <cellStyle name="Input 2 2 3 3 6 3 2" xfId="24784"/>
    <cellStyle name="Input 2 2 3 3 6 4" xfId="4160"/>
    <cellStyle name="Input 2 2 3 3 6 4 2" xfId="24785"/>
    <cellStyle name="Input 2 2 3 3 6 5" xfId="4161"/>
    <cellStyle name="Input 2 2 3 3 6 5 2" xfId="24786"/>
    <cellStyle name="Input 2 2 3 3 6 6" xfId="4162"/>
    <cellStyle name="Input 2 2 3 3 6 6 2" xfId="24787"/>
    <cellStyle name="Input 2 2 3 3 6 7" xfId="4163"/>
    <cellStyle name="Input 2 2 3 3 6 7 2" xfId="24788"/>
    <cellStyle name="Input 2 2 3 3 6 8" xfId="24782"/>
    <cellStyle name="Input 2 2 3 3 7" xfId="4164"/>
    <cellStyle name="Input 2 2 3 3 7 2" xfId="4165"/>
    <cellStyle name="Input 2 2 3 3 7 2 2" xfId="24790"/>
    <cellStyle name="Input 2 2 3 3 7 3" xfId="4166"/>
    <cellStyle name="Input 2 2 3 3 7 3 2" xfId="24791"/>
    <cellStyle name="Input 2 2 3 3 7 4" xfId="4167"/>
    <cellStyle name="Input 2 2 3 3 7 4 2" xfId="24792"/>
    <cellStyle name="Input 2 2 3 3 7 5" xfId="4168"/>
    <cellStyle name="Input 2 2 3 3 7 5 2" xfId="24793"/>
    <cellStyle name="Input 2 2 3 3 7 6" xfId="4169"/>
    <cellStyle name="Input 2 2 3 3 7 6 2" xfId="24794"/>
    <cellStyle name="Input 2 2 3 3 7 7" xfId="4170"/>
    <cellStyle name="Input 2 2 3 3 7 7 2" xfId="24795"/>
    <cellStyle name="Input 2 2 3 3 7 8" xfId="24789"/>
    <cellStyle name="Input 2 2 3 3 8" xfId="4171"/>
    <cellStyle name="Input 2 2 3 3 8 2" xfId="4172"/>
    <cellStyle name="Input 2 2 3 3 8 2 2" xfId="24797"/>
    <cellStyle name="Input 2 2 3 3 8 3" xfId="4173"/>
    <cellStyle name="Input 2 2 3 3 8 3 2" xfId="24798"/>
    <cellStyle name="Input 2 2 3 3 8 4" xfId="4174"/>
    <cellStyle name="Input 2 2 3 3 8 4 2" xfId="24799"/>
    <cellStyle name="Input 2 2 3 3 8 5" xfId="4175"/>
    <cellStyle name="Input 2 2 3 3 8 5 2" xfId="24800"/>
    <cellStyle name="Input 2 2 3 3 8 6" xfId="4176"/>
    <cellStyle name="Input 2 2 3 3 8 6 2" xfId="24801"/>
    <cellStyle name="Input 2 2 3 3 8 7" xfId="4177"/>
    <cellStyle name="Input 2 2 3 3 8 7 2" xfId="24802"/>
    <cellStyle name="Input 2 2 3 3 8 8" xfId="24796"/>
    <cellStyle name="Input 2 2 3 3 9" xfId="4178"/>
    <cellStyle name="Input 2 2 3 3 9 2" xfId="4179"/>
    <cellStyle name="Input 2 2 3 3 9 2 2" xfId="24804"/>
    <cellStyle name="Input 2 2 3 3 9 3" xfId="4180"/>
    <cellStyle name="Input 2 2 3 3 9 3 2" xfId="24805"/>
    <cellStyle name="Input 2 2 3 3 9 4" xfId="4181"/>
    <cellStyle name="Input 2 2 3 3 9 4 2" xfId="24806"/>
    <cellStyle name="Input 2 2 3 3 9 5" xfId="4182"/>
    <cellStyle name="Input 2 2 3 3 9 5 2" xfId="24807"/>
    <cellStyle name="Input 2 2 3 3 9 6" xfId="4183"/>
    <cellStyle name="Input 2 2 3 3 9 6 2" xfId="24808"/>
    <cellStyle name="Input 2 2 3 3 9 7" xfId="4184"/>
    <cellStyle name="Input 2 2 3 3 9 7 2" xfId="24809"/>
    <cellStyle name="Input 2 2 3 3 9 8" xfId="24803"/>
    <cellStyle name="Input 2 2 3 30" xfId="4185"/>
    <cellStyle name="Input 2 2 3 31" xfId="21232"/>
    <cellStyle name="Input 2 2 3 4" xfId="4186"/>
    <cellStyle name="Input 2 2 3 4 10" xfId="4187"/>
    <cellStyle name="Input 2 2 3 4 10 2" xfId="4188"/>
    <cellStyle name="Input 2 2 3 4 10 2 2" xfId="24812"/>
    <cellStyle name="Input 2 2 3 4 10 3" xfId="4189"/>
    <cellStyle name="Input 2 2 3 4 10 3 2" xfId="24813"/>
    <cellStyle name="Input 2 2 3 4 10 4" xfId="4190"/>
    <cellStyle name="Input 2 2 3 4 10 4 2" xfId="24814"/>
    <cellStyle name="Input 2 2 3 4 10 5" xfId="4191"/>
    <cellStyle name="Input 2 2 3 4 10 5 2" xfId="24815"/>
    <cellStyle name="Input 2 2 3 4 10 6" xfId="4192"/>
    <cellStyle name="Input 2 2 3 4 10 6 2" xfId="24816"/>
    <cellStyle name="Input 2 2 3 4 10 7" xfId="4193"/>
    <cellStyle name="Input 2 2 3 4 10 7 2" xfId="24817"/>
    <cellStyle name="Input 2 2 3 4 10 8" xfId="24811"/>
    <cellStyle name="Input 2 2 3 4 11" xfId="4194"/>
    <cellStyle name="Input 2 2 3 4 11 2" xfId="24818"/>
    <cellStyle name="Input 2 2 3 4 12" xfId="4195"/>
    <cellStyle name="Input 2 2 3 4 12 2" xfId="24819"/>
    <cellStyle name="Input 2 2 3 4 13" xfId="4196"/>
    <cellStyle name="Input 2 2 3 4 13 2" xfId="24820"/>
    <cellStyle name="Input 2 2 3 4 14" xfId="4197"/>
    <cellStyle name="Input 2 2 3 4 14 2" xfId="24821"/>
    <cellStyle name="Input 2 2 3 4 15" xfId="4198"/>
    <cellStyle name="Input 2 2 3 4 16" xfId="4199"/>
    <cellStyle name="Input 2 2 3 4 17" xfId="24810"/>
    <cellStyle name="Input 2 2 3 4 2" xfId="4200"/>
    <cellStyle name="Input 2 2 3 4 2 2" xfId="4201"/>
    <cellStyle name="Input 2 2 3 4 2 2 2" xfId="24823"/>
    <cellStyle name="Input 2 2 3 4 2 3" xfId="4202"/>
    <cellStyle name="Input 2 2 3 4 2 3 2" xfId="24824"/>
    <cellStyle name="Input 2 2 3 4 2 4" xfId="4203"/>
    <cellStyle name="Input 2 2 3 4 2 4 2" xfId="24825"/>
    <cellStyle name="Input 2 2 3 4 2 5" xfId="4204"/>
    <cellStyle name="Input 2 2 3 4 2 5 2" xfId="24826"/>
    <cellStyle name="Input 2 2 3 4 2 6" xfId="4205"/>
    <cellStyle name="Input 2 2 3 4 2 6 2" xfId="24827"/>
    <cellStyle name="Input 2 2 3 4 2 7" xfId="4206"/>
    <cellStyle name="Input 2 2 3 4 2 7 2" xfId="24828"/>
    <cellStyle name="Input 2 2 3 4 2 8" xfId="24822"/>
    <cellStyle name="Input 2 2 3 4 3" xfId="4207"/>
    <cellStyle name="Input 2 2 3 4 3 2" xfId="4208"/>
    <cellStyle name="Input 2 2 3 4 3 2 2" xfId="24830"/>
    <cellStyle name="Input 2 2 3 4 3 3" xfId="4209"/>
    <cellStyle name="Input 2 2 3 4 3 3 2" xfId="24831"/>
    <cellStyle name="Input 2 2 3 4 3 4" xfId="4210"/>
    <cellStyle name="Input 2 2 3 4 3 4 2" xfId="24832"/>
    <cellStyle name="Input 2 2 3 4 3 5" xfId="4211"/>
    <cellStyle name="Input 2 2 3 4 3 5 2" xfId="24833"/>
    <cellStyle name="Input 2 2 3 4 3 6" xfId="4212"/>
    <cellStyle name="Input 2 2 3 4 3 6 2" xfId="24834"/>
    <cellStyle name="Input 2 2 3 4 3 7" xfId="4213"/>
    <cellStyle name="Input 2 2 3 4 3 7 2" xfId="24835"/>
    <cellStyle name="Input 2 2 3 4 3 8" xfId="24829"/>
    <cellStyle name="Input 2 2 3 4 4" xfId="4214"/>
    <cellStyle name="Input 2 2 3 4 4 2" xfId="4215"/>
    <cellStyle name="Input 2 2 3 4 4 2 2" xfId="24837"/>
    <cellStyle name="Input 2 2 3 4 4 3" xfId="4216"/>
    <cellStyle name="Input 2 2 3 4 4 3 2" xfId="24838"/>
    <cellStyle name="Input 2 2 3 4 4 4" xfId="4217"/>
    <cellStyle name="Input 2 2 3 4 4 4 2" xfId="24839"/>
    <cellStyle name="Input 2 2 3 4 4 5" xfId="4218"/>
    <cellStyle name="Input 2 2 3 4 4 5 2" xfId="24840"/>
    <cellStyle name="Input 2 2 3 4 4 6" xfId="4219"/>
    <cellStyle name="Input 2 2 3 4 4 6 2" xfId="24841"/>
    <cellStyle name="Input 2 2 3 4 4 7" xfId="4220"/>
    <cellStyle name="Input 2 2 3 4 4 7 2" xfId="24842"/>
    <cellStyle name="Input 2 2 3 4 4 8" xfId="24836"/>
    <cellStyle name="Input 2 2 3 4 5" xfId="4221"/>
    <cellStyle name="Input 2 2 3 4 5 2" xfId="4222"/>
    <cellStyle name="Input 2 2 3 4 5 2 2" xfId="24844"/>
    <cellStyle name="Input 2 2 3 4 5 3" xfId="4223"/>
    <cellStyle name="Input 2 2 3 4 5 3 2" xfId="24845"/>
    <cellStyle name="Input 2 2 3 4 5 4" xfId="4224"/>
    <cellStyle name="Input 2 2 3 4 5 4 2" xfId="24846"/>
    <cellStyle name="Input 2 2 3 4 5 5" xfId="4225"/>
    <cellStyle name="Input 2 2 3 4 5 5 2" xfId="24847"/>
    <cellStyle name="Input 2 2 3 4 5 6" xfId="4226"/>
    <cellStyle name="Input 2 2 3 4 5 6 2" xfId="24848"/>
    <cellStyle name="Input 2 2 3 4 5 7" xfId="4227"/>
    <cellStyle name="Input 2 2 3 4 5 7 2" xfId="24849"/>
    <cellStyle name="Input 2 2 3 4 5 8" xfId="24843"/>
    <cellStyle name="Input 2 2 3 4 6" xfId="4228"/>
    <cellStyle name="Input 2 2 3 4 6 2" xfId="4229"/>
    <cellStyle name="Input 2 2 3 4 6 2 2" xfId="24851"/>
    <cellStyle name="Input 2 2 3 4 6 3" xfId="4230"/>
    <cellStyle name="Input 2 2 3 4 6 3 2" xfId="24852"/>
    <cellStyle name="Input 2 2 3 4 6 4" xfId="4231"/>
    <cellStyle name="Input 2 2 3 4 6 4 2" xfId="24853"/>
    <cellStyle name="Input 2 2 3 4 6 5" xfId="4232"/>
    <cellStyle name="Input 2 2 3 4 6 5 2" xfId="24854"/>
    <cellStyle name="Input 2 2 3 4 6 6" xfId="4233"/>
    <cellStyle name="Input 2 2 3 4 6 6 2" xfId="24855"/>
    <cellStyle name="Input 2 2 3 4 6 7" xfId="4234"/>
    <cellStyle name="Input 2 2 3 4 6 7 2" xfId="24856"/>
    <cellStyle name="Input 2 2 3 4 6 8" xfId="24850"/>
    <cellStyle name="Input 2 2 3 4 7" xfId="4235"/>
    <cellStyle name="Input 2 2 3 4 7 2" xfId="4236"/>
    <cellStyle name="Input 2 2 3 4 7 2 2" xfId="24858"/>
    <cellStyle name="Input 2 2 3 4 7 3" xfId="4237"/>
    <cellStyle name="Input 2 2 3 4 7 3 2" xfId="24859"/>
    <cellStyle name="Input 2 2 3 4 7 4" xfId="4238"/>
    <cellStyle name="Input 2 2 3 4 7 4 2" xfId="24860"/>
    <cellStyle name="Input 2 2 3 4 7 5" xfId="4239"/>
    <cellStyle name="Input 2 2 3 4 7 5 2" xfId="24861"/>
    <cellStyle name="Input 2 2 3 4 7 6" xfId="4240"/>
    <cellStyle name="Input 2 2 3 4 7 6 2" xfId="24862"/>
    <cellStyle name="Input 2 2 3 4 7 7" xfId="4241"/>
    <cellStyle name="Input 2 2 3 4 7 7 2" xfId="24863"/>
    <cellStyle name="Input 2 2 3 4 7 8" xfId="24857"/>
    <cellStyle name="Input 2 2 3 4 8" xfId="4242"/>
    <cellStyle name="Input 2 2 3 4 8 2" xfId="4243"/>
    <cellStyle name="Input 2 2 3 4 8 2 2" xfId="24865"/>
    <cellStyle name="Input 2 2 3 4 8 3" xfId="4244"/>
    <cellStyle name="Input 2 2 3 4 8 3 2" xfId="24866"/>
    <cellStyle name="Input 2 2 3 4 8 4" xfId="4245"/>
    <cellStyle name="Input 2 2 3 4 8 4 2" xfId="24867"/>
    <cellStyle name="Input 2 2 3 4 8 5" xfId="4246"/>
    <cellStyle name="Input 2 2 3 4 8 5 2" xfId="24868"/>
    <cellStyle name="Input 2 2 3 4 8 6" xfId="4247"/>
    <cellStyle name="Input 2 2 3 4 8 6 2" xfId="24869"/>
    <cellStyle name="Input 2 2 3 4 8 7" xfId="4248"/>
    <cellStyle name="Input 2 2 3 4 8 7 2" xfId="24870"/>
    <cellStyle name="Input 2 2 3 4 8 8" xfId="24864"/>
    <cellStyle name="Input 2 2 3 4 9" xfId="4249"/>
    <cellStyle name="Input 2 2 3 4 9 2" xfId="4250"/>
    <cellStyle name="Input 2 2 3 4 9 2 2" xfId="24872"/>
    <cellStyle name="Input 2 2 3 4 9 3" xfId="4251"/>
    <cellStyle name="Input 2 2 3 4 9 3 2" xfId="24873"/>
    <cellStyle name="Input 2 2 3 4 9 4" xfId="4252"/>
    <cellStyle name="Input 2 2 3 4 9 4 2" xfId="24874"/>
    <cellStyle name="Input 2 2 3 4 9 5" xfId="4253"/>
    <cellStyle name="Input 2 2 3 4 9 5 2" xfId="24875"/>
    <cellStyle name="Input 2 2 3 4 9 6" xfId="4254"/>
    <cellStyle name="Input 2 2 3 4 9 6 2" xfId="24876"/>
    <cellStyle name="Input 2 2 3 4 9 7" xfId="4255"/>
    <cellStyle name="Input 2 2 3 4 9 7 2" xfId="24877"/>
    <cellStyle name="Input 2 2 3 4 9 8" xfId="24871"/>
    <cellStyle name="Input 2 2 3 5" xfId="4256"/>
    <cellStyle name="Input 2 2 3 5 10" xfId="4257"/>
    <cellStyle name="Input 2 2 3 5 10 2" xfId="4258"/>
    <cellStyle name="Input 2 2 3 5 10 2 2" xfId="24880"/>
    <cellStyle name="Input 2 2 3 5 10 3" xfId="4259"/>
    <cellStyle name="Input 2 2 3 5 10 3 2" xfId="24881"/>
    <cellStyle name="Input 2 2 3 5 10 4" xfId="4260"/>
    <cellStyle name="Input 2 2 3 5 10 4 2" xfId="24882"/>
    <cellStyle name="Input 2 2 3 5 10 5" xfId="4261"/>
    <cellStyle name="Input 2 2 3 5 10 5 2" xfId="24883"/>
    <cellStyle name="Input 2 2 3 5 10 6" xfId="4262"/>
    <cellStyle name="Input 2 2 3 5 10 6 2" xfId="24884"/>
    <cellStyle name="Input 2 2 3 5 10 7" xfId="4263"/>
    <cellStyle name="Input 2 2 3 5 10 7 2" xfId="24885"/>
    <cellStyle name="Input 2 2 3 5 10 8" xfId="24879"/>
    <cellStyle name="Input 2 2 3 5 11" xfId="4264"/>
    <cellStyle name="Input 2 2 3 5 11 2" xfId="24886"/>
    <cellStyle name="Input 2 2 3 5 12" xfId="4265"/>
    <cellStyle name="Input 2 2 3 5 12 2" xfId="24887"/>
    <cellStyle name="Input 2 2 3 5 13" xfId="4266"/>
    <cellStyle name="Input 2 2 3 5 13 2" xfId="24888"/>
    <cellStyle name="Input 2 2 3 5 14" xfId="4267"/>
    <cellStyle name="Input 2 2 3 5 14 2" xfId="24889"/>
    <cellStyle name="Input 2 2 3 5 15" xfId="4268"/>
    <cellStyle name="Input 2 2 3 5 16" xfId="4269"/>
    <cellStyle name="Input 2 2 3 5 17" xfId="24878"/>
    <cellStyle name="Input 2 2 3 5 2" xfId="4270"/>
    <cellStyle name="Input 2 2 3 5 2 2" xfId="4271"/>
    <cellStyle name="Input 2 2 3 5 2 2 2" xfId="24891"/>
    <cellStyle name="Input 2 2 3 5 2 3" xfId="4272"/>
    <cellStyle name="Input 2 2 3 5 2 3 2" xfId="24892"/>
    <cellStyle name="Input 2 2 3 5 2 4" xfId="4273"/>
    <cellStyle name="Input 2 2 3 5 2 4 2" xfId="24893"/>
    <cellStyle name="Input 2 2 3 5 2 5" xfId="4274"/>
    <cellStyle name="Input 2 2 3 5 2 5 2" xfId="24894"/>
    <cellStyle name="Input 2 2 3 5 2 6" xfId="4275"/>
    <cellStyle name="Input 2 2 3 5 2 6 2" xfId="24895"/>
    <cellStyle name="Input 2 2 3 5 2 7" xfId="4276"/>
    <cellStyle name="Input 2 2 3 5 2 7 2" xfId="24896"/>
    <cellStyle name="Input 2 2 3 5 2 8" xfId="24890"/>
    <cellStyle name="Input 2 2 3 5 3" xfId="4277"/>
    <cellStyle name="Input 2 2 3 5 3 2" xfId="4278"/>
    <cellStyle name="Input 2 2 3 5 3 2 2" xfId="24898"/>
    <cellStyle name="Input 2 2 3 5 3 3" xfId="4279"/>
    <cellStyle name="Input 2 2 3 5 3 3 2" xfId="24899"/>
    <cellStyle name="Input 2 2 3 5 3 4" xfId="4280"/>
    <cellStyle name="Input 2 2 3 5 3 4 2" xfId="24900"/>
    <cellStyle name="Input 2 2 3 5 3 5" xfId="4281"/>
    <cellStyle name="Input 2 2 3 5 3 5 2" xfId="24901"/>
    <cellStyle name="Input 2 2 3 5 3 6" xfId="4282"/>
    <cellStyle name="Input 2 2 3 5 3 6 2" xfId="24902"/>
    <cellStyle name="Input 2 2 3 5 3 7" xfId="4283"/>
    <cellStyle name="Input 2 2 3 5 3 7 2" xfId="24903"/>
    <cellStyle name="Input 2 2 3 5 3 8" xfId="24897"/>
    <cellStyle name="Input 2 2 3 5 4" xfId="4284"/>
    <cellStyle name="Input 2 2 3 5 4 2" xfId="4285"/>
    <cellStyle name="Input 2 2 3 5 4 2 2" xfId="24905"/>
    <cellStyle name="Input 2 2 3 5 4 3" xfId="4286"/>
    <cellStyle name="Input 2 2 3 5 4 3 2" xfId="24906"/>
    <cellStyle name="Input 2 2 3 5 4 4" xfId="4287"/>
    <cellStyle name="Input 2 2 3 5 4 4 2" xfId="24907"/>
    <cellStyle name="Input 2 2 3 5 4 5" xfId="4288"/>
    <cellStyle name="Input 2 2 3 5 4 5 2" xfId="24908"/>
    <cellStyle name="Input 2 2 3 5 4 6" xfId="4289"/>
    <cellStyle name="Input 2 2 3 5 4 6 2" xfId="24909"/>
    <cellStyle name="Input 2 2 3 5 4 7" xfId="4290"/>
    <cellStyle name="Input 2 2 3 5 4 7 2" xfId="24910"/>
    <cellStyle name="Input 2 2 3 5 4 8" xfId="24904"/>
    <cellStyle name="Input 2 2 3 5 5" xfId="4291"/>
    <cellStyle name="Input 2 2 3 5 5 2" xfId="4292"/>
    <cellStyle name="Input 2 2 3 5 5 2 2" xfId="24912"/>
    <cellStyle name="Input 2 2 3 5 5 3" xfId="4293"/>
    <cellStyle name="Input 2 2 3 5 5 3 2" xfId="24913"/>
    <cellStyle name="Input 2 2 3 5 5 4" xfId="4294"/>
    <cellStyle name="Input 2 2 3 5 5 4 2" xfId="24914"/>
    <cellStyle name="Input 2 2 3 5 5 5" xfId="4295"/>
    <cellStyle name="Input 2 2 3 5 5 5 2" xfId="24915"/>
    <cellStyle name="Input 2 2 3 5 5 6" xfId="4296"/>
    <cellStyle name="Input 2 2 3 5 5 6 2" xfId="24916"/>
    <cellStyle name="Input 2 2 3 5 5 7" xfId="4297"/>
    <cellStyle name="Input 2 2 3 5 5 7 2" xfId="24917"/>
    <cellStyle name="Input 2 2 3 5 5 8" xfId="24911"/>
    <cellStyle name="Input 2 2 3 5 6" xfId="4298"/>
    <cellStyle name="Input 2 2 3 5 6 2" xfId="4299"/>
    <cellStyle name="Input 2 2 3 5 6 2 2" xfId="24919"/>
    <cellStyle name="Input 2 2 3 5 6 3" xfId="4300"/>
    <cellStyle name="Input 2 2 3 5 6 3 2" xfId="24920"/>
    <cellStyle name="Input 2 2 3 5 6 4" xfId="4301"/>
    <cellStyle name="Input 2 2 3 5 6 4 2" xfId="24921"/>
    <cellStyle name="Input 2 2 3 5 6 5" xfId="4302"/>
    <cellStyle name="Input 2 2 3 5 6 5 2" xfId="24922"/>
    <cellStyle name="Input 2 2 3 5 6 6" xfId="4303"/>
    <cellStyle name="Input 2 2 3 5 6 6 2" xfId="24923"/>
    <cellStyle name="Input 2 2 3 5 6 7" xfId="4304"/>
    <cellStyle name="Input 2 2 3 5 6 7 2" xfId="24924"/>
    <cellStyle name="Input 2 2 3 5 6 8" xfId="24918"/>
    <cellStyle name="Input 2 2 3 5 7" xfId="4305"/>
    <cellStyle name="Input 2 2 3 5 7 2" xfId="4306"/>
    <cellStyle name="Input 2 2 3 5 7 2 2" xfId="24926"/>
    <cellStyle name="Input 2 2 3 5 7 3" xfId="4307"/>
    <cellStyle name="Input 2 2 3 5 7 3 2" xfId="24927"/>
    <cellStyle name="Input 2 2 3 5 7 4" xfId="4308"/>
    <cellStyle name="Input 2 2 3 5 7 4 2" xfId="24928"/>
    <cellStyle name="Input 2 2 3 5 7 5" xfId="4309"/>
    <cellStyle name="Input 2 2 3 5 7 5 2" xfId="24929"/>
    <cellStyle name="Input 2 2 3 5 7 6" xfId="4310"/>
    <cellStyle name="Input 2 2 3 5 7 6 2" xfId="24930"/>
    <cellStyle name="Input 2 2 3 5 7 7" xfId="4311"/>
    <cellStyle name="Input 2 2 3 5 7 7 2" xfId="24931"/>
    <cellStyle name="Input 2 2 3 5 7 8" xfId="24925"/>
    <cellStyle name="Input 2 2 3 5 8" xfId="4312"/>
    <cellStyle name="Input 2 2 3 5 8 2" xfId="4313"/>
    <cellStyle name="Input 2 2 3 5 8 2 2" xfId="24933"/>
    <cellStyle name="Input 2 2 3 5 8 3" xfId="4314"/>
    <cellStyle name="Input 2 2 3 5 8 3 2" xfId="24934"/>
    <cellStyle name="Input 2 2 3 5 8 4" xfId="4315"/>
    <cellStyle name="Input 2 2 3 5 8 4 2" xfId="24935"/>
    <cellStyle name="Input 2 2 3 5 8 5" xfId="4316"/>
    <cellStyle name="Input 2 2 3 5 8 5 2" xfId="24936"/>
    <cellStyle name="Input 2 2 3 5 8 6" xfId="4317"/>
    <cellStyle name="Input 2 2 3 5 8 6 2" xfId="24937"/>
    <cellStyle name="Input 2 2 3 5 8 7" xfId="4318"/>
    <cellStyle name="Input 2 2 3 5 8 7 2" xfId="24938"/>
    <cellStyle name="Input 2 2 3 5 8 8" xfId="24932"/>
    <cellStyle name="Input 2 2 3 5 9" xfId="4319"/>
    <cellStyle name="Input 2 2 3 5 9 2" xfId="4320"/>
    <cellStyle name="Input 2 2 3 5 9 2 2" xfId="24940"/>
    <cellStyle name="Input 2 2 3 5 9 3" xfId="4321"/>
    <cellStyle name="Input 2 2 3 5 9 3 2" xfId="24941"/>
    <cellStyle name="Input 2 2 3 5 9 4" xfId="4322"/>
    <cellStyle name="Input 2 2 3 5 9 4 2" xfId="24942"/>
    <cellStyle name="Input 2 2 3 5 9 5" xfId="4323"/>
    <cellStyle name="Input 2 2 3 5 9 5 2" xfId="24943"/>
    <cellStyle name="Input 2 2 3 5 9 6" xfId="4324"/>
    <cellStyle name="Input 2 2 3 5 9 6 2" xfId="24944"/>
    <cellStyle name="Input 2 2 3 5 9 7" xfId="4325"/>
    <cellStyle name="Input 2 2 3 5 9 7 2" xfId="24945"/>
    <cellStyle name="Input 2 2 3 5 9 8" xfId="24939"/>
    <cellStyle name="Input 2 2 3 6" xfId="4326"/>
    <cellStyle name="Input 2 2 3 6 10" xfId="4327"/>
    <cellStyle name="Input 2 2 3 6 11" xfId="24946"/>
    <cellStyle name="Input 2 2 3 6 2" xfId="4328"/>
    <cellStyle name="Input 2 2 3 6 2 2" xfId="24947"/>
    <cellStyle name="Input 2 2 3 6 3" xfId="4329"/>
    <cellStyle name="Input 2 2 3 6 3 2" xfId="24948"/>
    <cellStyle name="Input 2 2 3 6 4" xfId="4330"/>
    <cellStyle name="Input 2 2 3 6 4 2" xfId="24949"/>
    <cellStyle name="Input 2 2 3 6 5" xfId="4331"/>
    <cellStyle name="Input 2 2 3 6 5 2" xfId="24950"/>
    <cellStyle name="Input 2 2 3 6 6" xfId="4332"/>
    <cellStyle name="Input 2 2 3 6 6 2" xfId="24951"/>
    <cellStyle name="Input 2 2 3 6 7" xfId="4333"/>
    <cellStyle name="Input 2 2 3 6 7 2" xfId="24952"/>
    <cellStyle name="Input 2 2 3 6 8" xfId="4334"/>
    <cellStyle name="Input 2 2 3 6 9" xfId="4335"/>
    <cellStyle name="Input 2 2 3 7" xfId="4336"/>
    <cellStyle name="Input 2 2 3 7 10" xfId="4337"/>
    <cellStyle name="Input 2 2 3 7 11" xfId="24953"/>
    <cellStyle name="Input 2 2 3 7 2" xfId="4338"/>
    <cellStyle name="Input 2 2 3 7 2 2" xfId="24954"/>
    <cellStyle name="Input 2 2 3 7 3" xfId="4339"/>
    <cellStyle name="Input 2 2 3 7 3 2" xfId="24955"/>
    <cellStyle name="Input 2 2 3 7 4" xfId="4340"/>
    <cellStyle name="Input 2 2 3 7 4 2" xfId="24956"/>
    <cellStyle name="Input 2 2 3 7 5" xfId="4341"/>
    <cellStyle name="Input 2 2 3 7 5 2" xfId="24957"/>
    <cellStyle name="Input 2 2 3 7 6" xfId="4342"/>
    <cellStyle name="Input 2 2 3 7 6 2" xfId="24958"/>
    <cellStyle name="Input 2 2 3 7 7" xfId="4343"/>
    <cellStyle name="Input 2 2 3 7 7 2" xfId="24959"/>
    <cellStyle name="Input 2 2 3 7 8" xfId="4344"/>
    <cellStyle name="Input 2 2 3 7 9" xfId="4345"/>
    <cellStyle name="Input 2 2 3 8" xfId="4346"/>
    <cellStyle name="Input 2 2 3 8 10" xfId="4347"/>
    <cellStyle name="Input 2 2 3 8 11" xfId="24960"/>
    <cellStyle name="Input 2 2 3 8 2" xfId="4348"/>
    <cellStyle name="Input 2 2 3 8 2 2" xfId="24961"/>
    <cellStyle name="Input 2 2 3 8 3" xfId="4349"/>
    <cellStyle name="Input 2 2 3 8 3 2" xfId="24962"/>
    <cellStyle name="Input 2 2 3 8 4" xfId="4350"/>
    <cellStyle name="Input 2 2 3 8 4 2" xfId="24963"/>
    <cellStyle name="Input 2 2 3 8 5" xfId="4351"/>
    <cellStyle name="Input 2 2 3 8 5 2" xfId="24964"/>
    <cellStyle name="Input 2 2 3 8 6" xfId="4352"/>
    <cellStyle name="Input 2 2 3 8 6 2" xfId="24965"/>
    <cellStyle name="Input 2 2 3 8 7" xfId="4353"/>
    <cellStyle name="Input 2 2 3 8 7 2" xfId="24966"/>
    <cellStyle name="Input 2 2 3 8 8" xfId="4354"/>
    <cellStyle name="Input 2 2 3 8 9" xfId="4355"/>
    <cellStyle name="Input 2 2 3 9" xfId="4356"/>
    <cellStyle name="Input 2 2 3 9 10" xfId="4357"/>
    <cellStyle name="Input 2 2 3 9 11" xfId="24967"/>
    <cellStyle name="Input 2 2 3 9 2" xfId="4358"/>
    <cellStyle name="Input 2 2 3 9 2 2" xfId="24968"/>
    <cellStyle name="Input 2 2 3 9 3" xfId="4359"/>
    <cellStyle name="Input 2 2 3 9 3 2" xfId="24969"/>
    <cellStyle name="Input 2 2 3 9 4" xfId="4360"/>
    <cellStyle name="Input 2 2 3 9 4 2" xfId="24970"/>
    <cellStyle name="Input 2 2 3 9 5" xfId="4361"/>
    <cellStyle name="Input 2 2 3 9 5 2" xfId="24971"/>
    <cellStyle name="Input 2 2 3 9 6" xfId="4362"/>
    <cellStyle name="Input 2 2 3 9 6 2" xfId="24972"/>
    <cellStyle name="Input 2 2 3 9 7" xfId="4363"/>
    <cellStyle name="Input 2 2 3 9 7 2" xfId="24973"/>
    <cellStyle name="Input 2 2 3 9 8" xfId="4364"/>
    <cellStyle name="Input 2 2 3 9 9" xfId="4365"/>
    <cellStyle name="Input 2 2 30" xfId="21192"/>
    <cellStyle name="Input 2 2 4" xfId="4366"/>
    <cellStyle name="Input 2 2 4 10" xfId="4367"/>
    <cellStyle name="Input 2 2 4 10 2" xfId="4368"/>
    <cellStyle name="Input 2 2 4 10 2 2" xfId="24976"/>
    <cellStyle name="Input 2 2 4 10 3" xfId="4369"/>
    <cellStyle name="Input 2 2 4 10 3 2" xfId="24977"/>
    <cellStyle name="Input 2 2 4 10 4" xfId="4370"/>
    <cellStyle name="Input 2 2 4 10 4 2" xfId="24978"/>
    <cellStyle name="Input 2 2 4 10 5" xfId="4371"/>
    <cellStyle name="Input 2 2 4 10 5 2" xfId="24979"/>
    <cellStyle name="Input 2 2 4 10 6" xfId="4372"/>
    <cellStyle name="Input 2 2 4 10 6 2" xfId="24980"/>
    <cellStyle name="Input 2 2 4 10 7" xfId="4373"/>
    <cellStyle name="Input 2 2 4 10 7 2" xfId="24981"/>
    <cellStyle name="Input 2 2 4 10 8" xfId="24975"/>
    <cellStyle name="Input 2 2 4 11" xfId="4374"/>
    <cellStyle name="Input 2 2 4 11 2" xfId="24982"/>
    <cellStyle name="Input 2 2 4 12" xfId="4375"/>
    <cellStyle name="Input 2 2 4 12 2" xfId="24983"/>
    <cellStyle name="Input 2 2 4 13" xfId="4376"/>
    <cellStyle name="Input 2 2 4 13 2" xfId="24984"/>
    <cellStyle name="Input 2 2 4 14" xfId="4377"/>
    <cellStyle name="Input 2 2 4 14 2" xfId="24985"/>
    <cellStyle name="Input 2 2 4 15" xfId="4378"/>
    <cellStyle name="Input 2 2 4 16" xfId="4379"/>
    <cellStyle name="Input 2 2 4 17" xfId="24974"/>
    <cellStyle name="Input 2 2 4 2" xfId="4380"/>
    <cellStyle name="Input 2 2 4 2 2" xfId="4381"/>
    <cellStyle name="Input 2 2 4 2 2 2" xfId="24987"/>
    <cellStyle name="Input 2 2 4 2 3" xfId="4382"/>
    <cellStyle name="Input 2 2 4 2 3 2" xfId="24988"/>
    <cellStyle name="Input 2 2 4 2 4" xfId="4383"/>
    <cellStyle name="Input 2 2 4 2 4 2" xfId="24989"/>
    <cellStyle name="Input 2 2 4 2 5" xfId="4384"/>
    <cellStyle name="Input 2 2 4 2 5 2" xfId="24990"/>
    <cellStyle name="Input 2 2 4 2 6" xfId="4385"/>
    <cellStyle name="Input 2 2 4 2 6 2" xfId="24991"/>
    <cellStyle name="Input 2 2 4 2 7" xfId="4386"/>
    <cellStyle name="Input 2 2 4 2 7 2" xfId="24992"/>
    <cellStyle name="Input 2 2 4 2 8" xfId="24986"/>
    <cellStyle name="Input 2 2 4 3" xfId="4387"/>
    <cellStyle name="Input 2 2 4 3 2" xfId="4388"/>
    <cellStyle name="Input 2 2 4 3 2 2" xfId="24994"/>
    <cellStyle name="Input 2 2 4 3 3" xfId="4389"/>
    <cellStyle name="Input 2 2 4 3 3 2" xfId="24995"/>
    <cellStyle name="Input 2 2 4 3 4" xfId="4390"/>
    <cellStyle name="Input 2 2 4 3 4 2" xfId="24996"/>
    <cellStyle name="Input 2 2 4 3 5" xfId="4391"/>
    <cellStyle name="Input 2 2 4 3 5 2" xfId="24997"/>
    <cellStyle name="Input 2 2 4 3 6" xfId="4392"/>
    <cellStyle name="Input 2 2 4 3 6 2" xfId="24998"/>
    <cellStyle name="Input 2 2 4 3 7" xfId="4393"/>
    <cellStyle name="Input 2 2 4 3 7 2" xfId="24999"/>
    <cellStyle name="Input 2 2 4 3 8" xfId="24993"/>
    <cellStyle name="Input 2 2 4 4" xfId="4394"/>
    <cellStyle name="Input 2 2 4 4 2" xfId="4395"/>
    <cellStyle name="Input 2 2 4 4 2 2" xfId="25001"/>
    <cellStyle name="Input 2 2 4 4 3" xfId="4396"/>
    <cellStyle name="Input 2 2 4 4 3 2" xfId="25002"/>
    <cellStyle name="Input 2 2 4 4 4" xfId="4397"/>
    <cellStyle name="Input 2 2 4 4 4 2" xfId="25003"/>
    <cellStyle name="Input 2 2 4 4 5" xfId="4398"/>
    <cellStyle name="Input 2 2 4 4 5 2" xfId="25004"/>
    <cellStyle name="Input 2 2 4 4 6" xfId="4399"/>
    <cellStyle name="Input 2 2 4 4 6 2" xfId="25005"/>
    <cellStyle name="Input 2 2 4 4 7" xfId="4400"/>
    <cellStyle name="Input 2 2 4 4 7 2" xfId="25006"/>
    <cellStyle name="Input 2 2 4 4 8" xfId="25000"/>
    <cellStyle name="Input 2 2 4 5" xfId="4401"/>
    <cellStyle name="Input 2 2 4 5 2" xfId="4402"/>
    <cellStyle name="Input 2 2 4 5 2 2" xfId="25008"/>
    <cellStyle name="Input 2 2 4 5 3" xfId="4403"/>
    <cellStyle name="Input 2 2 4 5 3 2" xfId="25009"/>
    <cellStyle name="Input 2 2 4 5 4" xfId="4404"/>
    <cellStyle name="Input 2 2 4 5 4 2" xfId="25010"/>
    <cellStyle name="Input 2 2 4 5 5" xfId="4405"/>
    <cellStyle name="Input 2 2 4 5 5 2" xfId="25011"/>
    <cellStyle name="Input 2 2 4 5 6" xfId="4406"/>
    <cellStyle name="Input 2 2 4 5 6 2" xfId="25012"/>
    <cellStyle name="Input 2 2 4 5 7" xfId="4407"/>
    <cellStyle name="Input 2 2 4 5 7 2" xfId="25013"/>
    <cellStyle name="Input 2 2 4 5 8" xfId="25007"/>
    <cellStyle name="Input 2 2 4 6" xfId="4408"/>
    <cellStyle name="Input 2 2 4 6 2" xfId="4409"/>
    <cellStyle name="Input 2 2 4 6 2 2" xfId="25015"/>
    <cellStyle name="Input 2 2 4 6 3" xfId="4410"/>
    <cellStyle name="Input 2 2 4 6 3 2" xfId="25016"/>
    <cellStyle name="Input 2 2 4 6 4" xfId="4411"/>
    <cellStyle name="Input 2 2 4 6 4 2" xfId="25017"/>
    <cellStyle name="Input 2 2 4 6 5" xfId="4412"/>
    <cellStyle name="Input 2 2 4 6 5 2" xfId="25018"/>
    <cellStyle name="Input 2 2 4 6 6" xfId="4413"/>
    <cellStyle name="Input 2 2 4 6 6 2" xfId="25019"/>
    <cellStyle name="Input 2 2 4 6 7" xfId="4414"/>
    <cellStyle name="Input 2 2 4 6 7 2" xfId="25020"/>
    <cellStyle name="Input 2 2 4 6 8" xfId="25014"/>
    <cellStyle name="Input 2 2 4 7" xfId="4415"/>
    <cellStyle name="Input 2 2 4 7 2" xfId="4416"/>
    <cellStyle name="Input 2 2 4 7 2 2" xfId="25022"/>
    <cellStyle name="Input 2 2 4 7 3" xfId="4417"/>
    <cellStyle name="Input 2 2 4 7 3 2" xfId="25023"/>
    <cellStyle name="Input 2 2 4 7 4" xfId="4418"/>
    <cellStyle name="Input 2 2 4 7 4 2" xfId="25024"/>
    <cellStyle name="Input 2 2 4 7 5" xfId="4419"/>
    <cellStyle name="Input 2 2 4 7 5 2" xfId="25025"/>
    <cellStyle name="Input 2 2 4 7 6" xfId="4420"/>
    <cellStyle name="Input 2 2 4 7 6 2" xfId="25026"/>
    <cellStyle name="Input 2 2 4 7 7" xfId="4421"/>
    <cellStyle name="Input 2 2 4 7 7 2" xfId="25027"/>
    <cellStyle name="Input 2 2 4 7 8" xfId="25021"/>
    <cellStyle name="Input 2 2 4 8" xfId="4422"/>
    <cellStyle name="Input 2 2 4 8 2" xfId="4423"/>
    <cellStyle name="Input 2 2 4 8 2 2" xfId="25029"/>
    <cellStyle name="Input 2 2 4 8 3" xfId="4424"/>
    <cellStyle name="Input 2 2 4 8 3 2" xfId="25030"/>
    <cellStyle name="Input 2 2 4 8 4" xfId="4425"/>
    <cellStyle name="Input 2 2 4 8 4 2" xfId="25031"/>
    <cellStyle name="Input 2 2 4 8 5" xfId="4426"/>
    <cellStyle name="Input 2 2 4 8 5 2" xfId="25032"/>
    <cellStyle name="Input 2 2 4 8 6" xfId="4427"/>
    <cellStyle name="Input 2 2 4 8 6 2" xfId="25033"/>
    <cellStyle name="Input 2 2 4 8 7" xfId="4428"/>
    <cellStyle name="Input 2 2 4 8 7 2" xfId="25034"/>
    <cellStyle name="Input 2 2 4 8 8" xfId="25028"/>
    <cellStyle name="Input 2 2 4 9" xfId="4429"/>
    <cellStyle name="Input 2 2 4 9 2" xfId="4430"/>
    <cellStyle name="Input 2 2 4 9 2 2" xfId="25036"/>
    <cellStyle name="Input 2 2 4 9 3" xfId="4431"/>
    <cellStyle name="Input 2 2 4 9 3 2" xfId="25037"/>
    <cellStyle name="Input 2 2 4 9 4" xfId="4432"/>
    <cellStyle name="Input 2 2 4 9 4 2" xfId="25038"/>
    <cellStyle name="Input 2 2 4 9 5" xfId="4433"/>
    <cellStyle name="Input 2 2 4 9 5 2" xfId="25039"/>
    <cellStyle name="Input 2 2 4 9 6" xfId="4434"/>
    <cellStyle name="Input 2 2 4 9 6 2" xfId="25040"/>
    <cellStyle name="Input 2 2 4 9 7" xfId="4435"/>
    <cellStyle name="Input 2 2 4 9 7 2" xfId="25041"/>
    <cellStyle name="Input 2 2 4 9 8" xfId="25035"/>
    <cellStyle name="Input 2 2 5" xfId="4436"/>
    <cellStyle name="Input 2 2 5 10" xfId="4437"/>
    <cellStyle name="Input 2 2 5 10 2" xfId="4438"/>
    <cellStyle name="Input 2 2 5 10 2 2" xfId="25044"/>
    <cellStyle name="Input 2 2 5 10 3" xfId="4439"/>
    <cellStyle name="Input 2 2 5 10 3 2" xfId="25045"/>
    <cellStyle name="Input 2 2 5 10 4" xfId="4440"/>
    <cellStyle name="Input 2 2 5 10 4 2" xfId="25046"/>
    <cellStyle name="Input 2 2 5 10 5" xfId="4441"/>
    <cellStyle name="Input 2 2 5 10 5 2" xfId="25047"/>
    <cellStyle name="Input 2 2 5 10 6" xfId="4442"/>
    <cellStyle name="Input 2 2 5 10 6 2" xfId="25048"/>
    <cellStyle name="Input 2 2 5 10 7" xfId="4443"/>
    <cellStyle name="Input 2 2 5 10 7 2" xfId="25049"/>
    <cellStyle name="Input 2 2 5 10 8" xfId="25043"/>
    <cellStyle name="Input 2 2 5 11" xfId="4444"/>
    <cellStyle name="Input 2 2 5 11 2" xfId="25050"/>
    <cellStyle name="Input 2 2 5 12" xfId="4445"/>
    <cellStyle name="Input 2 2 5 12 2" xfId="25051"/>
    <cellStyle name="Input 2 2 5 13" xfId="4446"/>
    <cellStyle name="Input 2 2 5 13 2" xfId="25052"/>
    <cellStyle name="Input 2 2 5 14" xfId="4447"/>
    <cellStyle name="Input 2 2 5 14 2" xfId="25053"/>
    <cellStyle name="Input 2 2 5 15" xfId="4448"/>
    <cellStyle name="Input 2 2 5 16" xfId="4449"/>
    <cellStyle name="Input 2 2 5 17" xfId="25042"/>
    <cellStyle name="Input 2 2 5 2" xfId="4450"/>
    <cellStyle name="Input 2 2 5 2 2" xfId="4451"/>
    <cellStyle name="Input 2 2 5 2 2 2" xfId="25055"/>
    <cellStyle name="Input 2 2 5 2 3" xfId="4452"/>
    <cellStyle name="Input 2 2 5 2 3 2" xfId="25056"/>
    <cellStyle name="Input 2 2 5 2 4" xfId="4453"/>
    <cellStyle name="Input 2 2 5 2 4 2" xfId="25057"/>
    <cellStyle name="Input 2 2 5 2 5" xfId="4454"/>
    <cellStyle name="Input 2 2 5 2 5 2" xfId="25058"/>
    <cellStyle name="Input 2 2 5 2 6" xfId="4455"/>
    <cellStyle name="Input 2 2 5 2 6 2" xfId="25059"/>
    <cellStyle name="Input 2 2 5 2 7" xfId="4456"/>
    <cellStyle name="Input 2 2 5 2 7 2" xfId="25060"/>
    <cellStyle name="Input 2 2 5 2 8" xfId="25054"/>
    <cellStyle name="Input 2 2 5 3" xfId="4457"/>
    <cellStyle name="Input 2 2 5 3 2" xfId="4458"/>
    <cellStyle name="Input 2 2 5 3 2 2" xfId="25062"/>
    <cellStyle name="Input 2 2 5 3 3" xfId="4459"/>
    <cellStyle name="Input 2 2 5 3 3 2" xfId="25063"/>
    <cellStyle name="Input 2 2 5 3 4" xfId="4460"/>
    <cellStyle name="Input 2 2 5 3 4 2" xfId="25064"/>
    <cellStyle name="Input 2 2 5 3 5" xfId="4461"/>
    <cellStyle name="Input 2 2 5 3 5 2" xfId="25065"/>
    <cellStyle name="Input 2 2 5 3 6" xfId="4462"/>
    <cellStyle name="Input 2 2 5 3 6 2" xfId="25066"/>
    <cellStyle name="Input 2 2 5 3 7" xfId="4463"/>
    <cellStyle name="Input 2 2 5 3 7 2" xfId="25067"/>
    <cellStyle name="Input 2 2 5 3 8" xfId="25061"/>
    <cellStyle name="Input 2 2 5 4" xfId="4464"/>
    <cellStyle name="Input 2 2 5 4 2" xfId="4465"/>
    <cellStyle name="Input 2 2 5 4 2 2" xfId="25069"/>
    <cellStyle name="Input 2 2 5 4 3" xfId="4466"/>
    <cellStyle name="Input 2 2 5 4 3 2" xfId="25070"/>
    <cellStyle name="Input 2 2 5 4 4" xfId="4467"/>
    <cellStyle name="Input 2 2 5 4 4 2" xfId="25071"/>
    <cellStyle name="Input 2 2 5 4 5" xfId="4468"/>
    <cellStyle name="Input 2 2 5 4 5 2" xfId="25072"/>
    <cellStyle name="Input 2 2 5 4 6" xfId="4469"/>
    <cellStyle name="Input 2 2 5 4 6 2" xfId="25073"/>
    <cellStyle name="Input 2 2 5 4 7" xfId="4470"/>
    <cellStyle name="Input 2 2 5 4 7 2" xfId="25074"/>
    <cellStyle name="Input 2 2 5 4 8" xfId="25068"/>
    <cellStyle name="Input 2 2 5 5" xfId="4471"/>
    <cellStyle name="Input 2 2 5 5 2" xfId="4472"/>
    <cellStyle name="Input 2 2 5 5 2 2" xfId="25076"/>
    <cellStyle name="Input 2 2 5 5 3" xfId="4473"/>
    <cellStyle name="Input 2 2 5 5 3 2" xfId="25077"/>
    <cellStyle name="Input 2 2 5 5 4" xfId="4474"/>
    <cellStyle name="Input 2 2 5 5 4 2" xfId="25078"/>
    <cellStyle name="Input 2 2 5 5 5" xfId="4475"/>
    <cellStyle name="Input 2 2 5 5 5 2" xfId="25079"/>
    <cellStyle name="Input 2 2 5 5 6" xfId="4476"/>
    <cellStyle name="Input 2 2 5 5 6 2" xfId="25080"/>
    <cellStyle name="Input 2 2 5 5 7" xfId="4477"/>
    <cellStyle name="Input 2 2 5 5 7 2" xfId="25081"/>
    <cellStyle name="Input 2 2 5 5 8" xfId="25075"/>
    <cellStyle name="Input 2 2 5 6" xfId="4478"/>
    <cellStyle name="Input 2 2 5 6 2" xfId="4479"/>
    <cellStyle name="Input 2 2 5 6 2 2" xfId="25083"/>
    <cellStyle name="Input 2 2 5 6 3" xfId="4480"/>
    <cellStyle name="Input 2 2 5 6 3 2" xfId="25084"/>
    <cellStyle name="Input 2 2 5 6 4" xfId="4481"/>
    <cellStyle name="Input 2 2 5 6 4 2" xfId="25085"/>
    <cellStyle name="Input 2 2 5 6 5" xfId="4482"/>
    <cellStyle name="Input 2 2 5 6 5 2" xfId="25086"/>
    <cellStyle name="Input 2 2 5 6 6" xfId="4483"/>
    <cellStyle name="Input 2 2 5 6 6 2" xfId="25087"/>
    <cellStyle name="Input 2 2 5 6 7" xfId="4484"/>
    <cellStyle name="Input 2 2 5 6 7 2" xfId="25088"/>
    <cellStyle name="Input 2 2 5 6 8" xfId="25082"/>
    <cellStyle name="Input 2 2 5 7" xfId="4485"/>
    <cellStyle name="Input 2 2 5 7 2" xfId="4486"/>
    <cellStyle name="Input 2 2 5 7 2 2" xfId="25090"/>
    <cellStyle name="Input 2 2 5 7 3" xfId="4487"/>
    <cellStyle name="Input 2 2 5 7 3 2" xfId="25091"/>
    <cellStyle name="Input 2 2 5 7 4" xfId="4488"/>
    <cellStyle name="Input 2 2 5 7 4 2" xfId="25092"/>
    <cellStyle name="Input 2 2 5 7 5" xfId="4489"/>
    <cellStyle name="Input 2 2 5 7 5 2" xfId="25093"/>
    <cellStyle name="Input 2 2 5 7 6" xfId="4490"/>
    <cellStyle name="Input 2 2 5 7 6 2" xfId="25094"/>
    <cellStyle name="Input 2 2 5 7 7" xfId="4491"/>
    <cellStyle name="Input 2 2 5 7 7 2" xfId="25095"/>
    <cellStyle name="Input 2 2 5 7 8" xfId="25089"/>
    <cellStyle name="Input 2 2 5 8" xfId="4492"/>
    <cellStyle name="Input 2 2 5 8 2" xfId="4493"/>
    <cellStyle name="Input 2 2 5 8 2 2" xfId="25097"/>
    <cellStyle name="Input 2 2 5 8 3" xfId="4494"/>
    <cellStyle name="Input 2 2 5 8 3 2" xfId="25098"/>
    <cellStyle name="Input 2 2 5 8 4" xfId="4495"/>
    <cellStyle name="Input 2 2 5 8 4 2" xfId="25099"/>
    <cellStyle name="Input 2 2 5 8 5" xfId="4496"/>
    <cellStyle name="Input 2 2 5 8 5 2" xfId="25100"/>
    <cellStyle name="Input 2 2 5 8 6" xfId="4497"/>
    <cellStyle name="Input 2 2 5 8 6 2" xfId="25101"/>
    <cellStyle name="Input 2 2 5 8 7" xfId="4498"/>
    <cellStyle name="Input 2 2 5 8 7 2" xfId="25102"/>
    <cellStyle name="Input 2 2 5 8 8" xfId="25096"/>
    <cellStyle name="Input 2 2 5 9" xfId="4499"/>
    <cellStyle name="Input 2 2 5 9 2" xfId="4500"/>
    <cellStyle name="Input 2 2 5 9 2 2" xfId="25104"/>
    <cellStyle name="Input 2 2 5 9 3" xfId="4501"/>
    <cellStyle name="Input 2 2 5 9 3 2" xfId="25105"/>
    <cellStyle name="Input 2 2 5 9 4" xfId="4502"/>
    <cellStyle name="Input 2 2 5 9 4 2" xfId="25106"/>
    <cellStyle name="Input 2 2 5 9 5" xfId="4503"/>
    <cellStyle name="Input 2 2 5 9 5 2" xfId="25107"/>
    <cellStyle name="Input 2 2 5 9 6" xfId="4504"/>
    <cellStyle name="Input 2 2 5 9 6 2" xfId="25108"/>
    <cellStyle name="Input 2 2 5 9 7" xfId="4505"/>
    <cellStyle name="Input 2 2 5 9 7 2" xfId="25109"/>
    <cellStyle name="Input 2 2 5 9 8" xfId="25103"/>
    <cellStyle name="Input 2 2 6" xfId="4506"/>
    <cellStyle name="Input 2 2 6 10" xfId="4507"/>
    <cellStyle name="Input 2 2 6 10 2" xfId="4508"/>
    <cellStyle name="Input 2 2 6 10 2 2" xfId="25112"/>
    <cellStyle name="Input 2 2 6 10 3" xfId="4509"/>
    <cellStyle name="Input 2 2 6 10 3 2" xfId="25113"/>
    <cellStyle name="Input 2 2 6 10 4" xfId="4510"/>
    <cellStyle name="Input 2 2 6 10 4 2" xfId="25114"/>
    <cellStyle name="Input 2 2 6 10 5" xfId="4511"/>
    <cellStyle name="Input 2 2 6 10 5 2" xfId="25115"/>
    <cellStyle name="Input 2 2 6 10 6" xfId="4512"/>
    <cellStyle name="Input 2 2 6 10 6 2" xfId="25116"/>
    <cellStyle name="Input 2 2 6 10 7" xfId="4513"/>
    <cellStyle name="Input 2 2 6 10 7 2" xfId="25117"/>
    <cellStyle name="Input 2 2 6 10 8" xfId="25111"/>
    <cellStyle name="Input 2 2 6 11" xfId="4514"/>
    <cellStyle name="Input 2 2 6 11 2" xfId="25118"/>
    <cellStyle name="Input 2 2 6 12" xfId="4515"/>
    <cellStyle name="Input 2 2 6 12 2" xfId="25119"/>
    <cellStyle name="Input 2 2 6 13" xfId="4516"/>
    <cellStyle name="Input 2 2 6 13 2" xfId="25120"/>
    <cellStyle name="Input 2 2 6 14" xfId="4517"/>
    <cellStyle name="Input 2 2 6 14 2" xfId="25121"/>
    <cellStyle name="Input 2 2 6 15" xfId="4518"/>
    <cellStyle name="Input 2 2 6 16" xfId="4519"/>
    <cellStyle name="Input 2 2 6 17" xfId="4520"/>
    <cellStyle name="Input 2 2 6 18" xfId="25110"/>
    <cellStyle name="Input 2 2 6 2" xfId="4521"/>
    <cellStyle name="Input 2 2 6 2 2" xfId="4522"/>
    <cellStyle name="Input 2 2 6 2 2 2" xfId="25123"/>
    <cellStyle name="Input 2 2 6 2 3" xfId="4523"/>
    <cellStyle name="Input 2 2 6 2 3 2" xfId="25124"/>
    <cellStyle name="Input 2 2 6 2 4" xfId="4524"/>
    <cellStyle name="Input 2 2 6 2 4 2" xfId="25125"/>
    <cellStyle name="Input 2 2 6 2 5" xfId="4525"/>
    <cellStyle name="Input 2 2 6 2 5 2" xfId="25126"/>
    <cellStyle name="Input 2 2 6 2 6" xfId="4526"/>
    <cellStyle name="Input 2 2 6 2 6 2" xfId="25127"/>
    <cellStyle name="Input 2 2 6 2 7" xfId="4527"/>
    <cellStyle name="Input 2 2 6 2 7 2" xfId="25128"/>
    <cellStyle name="Input 2 2 6 2 8" xfId="25122"/>
    <cellStyle name="Input 2 2 6 3" xfId="4528"/>
    <cellStyle name="Input 2 2 6 3 2" xfId="4529"/>
    <cellStyle name="Input 2 2 6 3 2 2" xfId="25130"/>
    <cellStyle name="Input 2 2 6 3 3" xfId="4530"/>
    <cellStyle name="Input 2 2 6 3 3 2" xfId="25131"/>
    <cellStyle name="Input 2 2 6 3 4" xfId="4531"/>
    <cellStyle name="Input 2 2 6 3 4 2" xfId="25132"/>
    <cellStyle name="Input 2 2 6 3 5" xfId="4532"/>
    <cellStyle name="Input 2 2 6 3 5 2" xfId="25133"/>
    <cellStyle name="Input 2 2 6 3 6" xfId="4533"/>
    <cellStyle name="Input 2 2 6 3 6 2" xfId="25134"/>
    <cellStyle name="Input 2 2 6 3 7" xfId="4534"/>
    <cellStyle name="Input 2 2 6 3 7 2" xfId="25135"/>
    <cellStyle name="Input 2 2 6 3 8" xfId="25129"/>
    <cellStyle name="Input 2 2 6 4" xfId="4535"/>
    <cellStyle name="Input 2 2 6 4 2" xfId="4536"/>
    <cellStyle name="Input 2 2 6 4 2 2" xfId="25137"/>
    <cellStyle name="Input 2 2 6 4 3" xfId="4537"/>
    <cellStyle name="Input 2 2 6 4 3 2" xfId="25138"/>
    <cellStyle name="Input 2 2 6 4 4" xfId="4538"/>
    <cellStyle name="Input 2 2 6 4 4 2" xfId="25139"/>
    <cellStyle name="Input 2 2 6 4 5" xfId="4539"/>
    <cellStyle name="Input 2 2 6 4 5 2" xfId="25140"/>
    <cellStyle name="Input 2 2 6 4 6" xfId="4540"/>
    <cellStyle name="Input 2 2 6 4 6 2" xfId="25141"/>
    <cellStyle name="Input 2 2 6 4 7" xfId="4541"/>
    <cellStyle name="Input 2 2 6 4 7 2" xfId="25142"/>
    <cellStyle name="Input 2 2 6 4 8" xfId="25136"/>
    <cellStyle name="Input 2 2 6 5" xfId="4542"/>
    <cellStyle name="Input 2 2 6 5 2" xfId="4543"/>
    <cellStyle name="Input 2 2 6 5 2 2" xfId="25144"/>
    <cellStyle name="Input 2 2 6 5 3" xfId="4544"/>
    <cellStyle name="Input 2 2 6 5 3 2" xfId="25145"/>
    <cellStyle name="Input 2 2 6 5 4" xfId="4545"/>
    <cellStyle name="Input 2 2 6 5 4 2" xfId="25146"/>
    <cellStyle name="Input 2 2 6 5 5" xfId="4546"/>
    <cellStyle name="Input 2 2 6 5 5 2" xfId="25147"/>
    <cellStyle name="Input 2 2 6 5 6" xfId="4547"/>
    <cellStyle name="Input 2 2 6 5 6 2" xfId="25148"/>
    <cellStyle name="Input 2 2 6 5 7" xfId="4548"/>
    <cellStyle name="Input 2 2 6 5 7 2" xfId="25149"/>
    <cellStyle name="Input 2 2 6 5 8" xfId="25143"/>
    <cellStyle name="Input 2 2 6 6" xfId="4549"/>
    <cellStyle name="Input 2 2 6 6 2" xfId="4550"/>
    <cellStyle name="Input 2 2 6 6 2 2" xfId="25151"/>
    <cellStyle name="Input 2 2 6 6 3" xfId="4551"/>
    <cellStyle name="Input 2 2 6 6 3 2" xfId="25152"/>
    <cellStyle name="Input 2 2 6 6 4" xfId="4552"/>
    <cellStyle name="Input 2 2 6 6 4 2" xfId="25153"/>
    <cellStyle name="Input 2 2 6 6 5" xfId="4553"/>
    <cellStyle name="Input 2 2 6 6 5 2" xfId="25154"/>
    <cellStyle name="Input 2 2 6 6 6" xfId="4554"/>
    <cellStyle name="Input 2 2 6 6 6 2" xfId="25155"/>
    <cellStyle name="Input 2 2 6 6 7" xfId="4555"/>
    <cellStyle name="Input 2 2 6 6 7 2" xfId="25156"/>
    <cellStyle name="Input 2 2 6 6 8" xfId="25150"/>
    <cellStyle name="Input 2 2 6 7" xfId="4556"/>
    <cellStyle name="Input 2 2 6 7 2" xfId="4557"/>
    <cellStyle name="Input 2 2 6 7 2 2" xfId="25158"/>
    <cellStyle name="Input 2 2 6 7 3" xfId="4558"/>
    <cellStyle name="Input 2 2 6 7 3 2" xfId="25159"/>
    <cellStyle name="Input 2 2 6 7 4" xfId="4559"/>
    <cellStyle name="Input 2 2 6 7 4 2" xfId="25160"/>
    <cellStyle name="Input 2 2 6 7 5" xfId="4560"/>
    <cellStyle name="Input 2 2 6 7 5 2" xfId="25161"/>
    <cellStyle name="Input 2 2 6 7 6" xfId="4561"/>
    <cellStyle name="Input 2 2 6 7 6 2" xfId="25162"/>
    <cellStyle name="Input 2 2 6 7 7" xfId="4562"/>
    <cellStyle name="Input 2 2 6 7 7 2" xfId="25163"/>
    <cellStyle name="Input 2 2 6 7 8" xfId="25157"/>
    <cellStyle name="Input 2 2 6 8" xfId="4563"/>
    <cellStyle name="Input 2 2 6 8 2" xfId="4564"/>
    <cellStyle name="Input 2 2 6 8 2 2" xfId="25165"/>
    <cellStyle name="Input 2 2 6 8 3" xfId="4565"/>
    <cellStyle name="Input 2 2 6 8 3 2" xfId="25166"/>
    <cellStyle name="Input 2 2 6 8 4" xfId="4566"/>
    <cellStyle name="Input 2 2 6 8 4 2" xfId="25167"/>
    <cellStyle name="Input 2 2 6 8 5" xfId="4567"/>
    <cellStyle name="Input 2 2 6 8 5 2" xfId="25168"/>
    <cellStyle name="Input 2 2 6 8 6" xfId="4568"/>
    <cellStyle name="Input 2 2 6 8 6 2" xfId="25169"/>
    <cellStyle name="Input 2 2 6 8 7" xfId="4569"/>
    <cellStyle name="Input 2 2 6 8 7 2" xfId="25170"/>
    <cellStyle name="Input 2 2 6 8 8" xfId="25164"/>
    <cellStyle name="Input 2 2 6 9" xfId="4570"/>
    <cellStyle name="Input 2 2 6 9 2" xfId="4571"/>
    <cellStyle name="Input 2 2 6 9 2 2" xfId="25172"/>
    <cellStyle name="Input 2 2 6 9 3" xfId="4572"/>
    <cellStyle name="Input 2 2 6 9 3 2" xfId="25173"/>
    <cellStyle name="Input 2 2 6 9 4" xfId="4573"/>
    <cellStyle name="Input 2 2 6 9 4 2" xfId="25174"/>
    <cellStyle name="Input 2 2 6 9 5" xfId="4574"/>
    <cellStyle name="Input 2 2 6 9 5 2" xfId="25175"/>
    <cellStyle name="Input 2 2 6 9 6" xfId="4575"/>
    <cellStyle name="Input 2 2 6 9 6 2" xfId="25176"/>
    <cellStyle name="Input 2 2 6 9 7" xfId="4576"/>
    <cellStyle name="Input 2 2 6 9 7 2" xfId="25177"/>
    <cellStyle name="Input 2 2 6 9 8" xfId="25171"/>
    <cellStyle name="Input 2 2 7" xfId="4577"/>
    <cellStyle name="Input 2 2 7 10" xfId="4578"/>
    <cellStyle name="Input 2 2 7 10 2" xfId="4579"/>
    <cellStyle name="Input 2 2 7 10 2 2" xfId="25180"/>
    <cellStyle name="Input 2 2 7 10 3" xfId="4580"/>
    <cellStyle name="Input 2 2 7 10 3 2" xfId="25181"/>
    <cellStyle name="Input 2 2 7 10 4" xfId="4581"/>
    <cellStyle name="Input 2 2 7 10 4 2" xfId="25182"/>
    <cellStyle name="Input 2 2 7 10 5" xfId="4582"/>
    <cellStyle name="Input 2 2 7 10 5 2" xfId="25183"/>
    <cellStyle name="Input 2 2 7 10 6" xfId="4583"/>
    <cellStyle name="Input 2 2 7 10 6 2" xfId="25184"/>
    <cellStyle name="Input 2 2 7 10 7" xfId="4584"/>
    <cellStyle name="Input 2 2 7 10 7 2" xfId="25185"/>
    <cellStyle name="Input 2 2 7 10 8" xfId="25179"/>
    <cellStyle name="Input 2 2 7 11" xfId="4585"/>
    <cellStyle name="Input 2 2 7 11 2" xfId="25186"/>
    <cellStyle name="Input 2 2 7 12" xfId="4586"/>
    <cellStyle name="Input 2 2 7 12 2" xfId="25187"/>
    <cellStyle name="Input 2 2 7 13" xfId="4587"/>
    <cellStyle name="Input 2 2 7 13 2" xfId="25188"/>
    <cellStyle name="Input 2 2 7 14" xfId="4588"/>
    <cellStyle name="Input 2 2 7 14 2" xfId="25189"/>
    <cellStyle name="Input 2 2 7 15" xfId="4589"/>
    <cellStyle name="Input 2 2 7 16" xfId="4590"/>
    <cellStyle name="Input 2 2 7 17" xfId="25178"/>
    <cellStyle name="Input 2 2 7 2" xfId="4591"/>
    <cellStyle name="Input 2 2 7 2 2" xfId="4592"/>
    <cellStyle name="Input 2 2 7 2 2 2" xfId="25191"/>
    <cellStyle name="Input 2 2 7 2 3" xfId="4593"/>
    <cellStyle name="Input 2 2 7 2 3 2" xfId="25192"/>
    <cellStyle name="Input 2 2 7 2 4" xfId="4594"/>
    <cellStyle name="Input 2 2 7 2 4 2" xfId="25193"/>
    <cellStyle name="Input 2 2 7 2 5" xfId="4595"/>
    <cellStyle name="Input 2 2 7 2 5 2" xfId="25194"/>
    <cellStyle name="Input 2 2 7 2 6" xfId="4596"/>
    <cellStyle name="Input 2 2 7 2 6 2" xfId="25195"/>
    <cellStyle name="Input 2 2 7 2 7" xfId="4597"/>
    <cellStyle name="Input 2 2 7 2 7 2" xfId="25196"/>
    <cellStyle name="Input 2 2 7 2 8" xfId="25190"/>
    <cellStyle name="Input 2 2 7 3" xfId="4598"/>
    <cellStyle name="Input 2 2 7 3 2" xfId="4599"/>
    <cellStyle name="Input 2 2 7 3 2 2" xfId="25198"/>
    <cellStyle name="Input 2 2 7 3 3" xfId="4600"/>
    <cellStyle name="Input 2 2 7 3 3 2" xfId="25199"/>
    <cellStyle name="Input 2 2 7 3 4" xfId="4601"/>
    <cellStyle name="Input 2 2 7 3 4 2" xfId="25200"/>
    <cellStyle name="Input 2 2 7 3 5" xfId="4602"/>
    <cellStyle name="Input 2 2 7 3 5 2" xfId="25201"/>
    <cellStyle name="Input 2 2 7 3 6" xfId="4603"/>
    <cellStyle name="Input 2 2 7 3 6 2" xfId="25202"/>
    <cellStyle name="Input 2 2 7 3 7" xfId="4604"/>
    <cellStyle name="Input 2 2 7 3 7 2" xfId="25203"/>
    <cellStyle name="Input 2 2 7 3 8" xfId="25197"/>
    <cellStyle name="Input 2 2 7 4" xfId="4605"/>
    <cellStyle name="Input 2 2 7 4 2" xfId="4606"/>
    <cellStyle name="Input 2 2 7 4 2 2" xfId="25205"/>
    <cellStyle name="Input 2 2 7 4 3" xfId="4607"/>
    <cellStyle name="Input 2 2 7 4 3 2" xfId="25206"/>
    <cellStyle name="Input 2 2 7 4 4" xfId="4608"/>
    <cellStyle name="Input 2 2 7 4 4 2" xfId="25207"/>
    <cellStyle name="Input 2 2 7 4 5" xfId="4609"/>
    <cellStyle name="Input 2 2 7 4 5 2" xfId="25208"/>
    <cellStyle name="Input 2 2 7 4 6" xfId="4610"/>
    <cellStyle name="Input 2 2 7 4 6 2" xfId="25209"/>
    <cellStyle name="Input 2 2 7 4 7" xfId="4611"/>
    <cellStyle name="Input 2 2 7 4 7 2" xfId="25210"/>
    <cellStyle name="Input 2 2 7 4 8" xfId="25204"/>
    <cellStyle name="Input 2 2 7 5" xfId="4612"/>
    <cellStyle name="Input 2 2 7 5 2" xfId="4613"/>
    <cellStyle name="Input 2 2 7 5 2 2" xfId="25212"/>
    <cellStyle name="Input 2 2 7 5 3" xfId="4614"/>
    <cellStyle name="Input 2 2 7 5 3 2" xfId="25213"/>
    <cellStyle name="Input 2 2 7 5 4" xfId="4615"/>
    <cellStyle name="Input 2 2 7 5 4 2" xfId="25214"/>
    <cellStyle name="Input 2 2 7 5 5" xfId="4616"/>
    <cellStyle name="Input 2 2 7 5 5 2" xfId="25215"/>
    <cellStyle name="Input 2 2 7 5 6" xfId="4617"/>
    <cellStyle name="Input 2 2 7 5 6 2" xfId="25216"/>
    <cellStyle name="Input 2 2 7 5 7" xfId="4618"/>
    <cellStyle name="Input 2 2 7 5 7 2" xfId="25217"/>
    <cellStyle name="Input 2 2 7 5 8" xfId="25211"/>
    <cellStyle name="Input 2 2 7 6" xfId="4619"/>
    <cellStyle name="Input 2 2 7 6 2" xfId="4620"/>
    <cellStyle name="Input 2 2 7 6 2 2" xfId="25219"/>
    <cellStyle name="Input 2 2 7 6 3" xfId="4621"/>
    <cellStyle name="Input 2 2 7 6 3 2" xfId="25220"/>
    <cellStyle name="Input 2 2 7 6 4" xfId="4622"/>
    <cellStyle name="Input 2 2 7 6 4 2" xfId="25221"/>
    <cellStyle name="Input 2 2 7 6 5" xfId="4623"/>
    <cellStyle name="Input 2 2 7 6 5 2" xfId="25222"/>
    <cellStyle name="Input 2 2 7 6 6" xfId="4624"/>
    <cellStyle name="Input 2 2 7 6 6 2" xfId="25223"/>
    <cellStyle name="Input 2 2 7 6 7" xfId="4625"/>
    <cellStyle name="Input 2 2 7 6 7 2" xfId="25224"/>
    <cellStyle name="Input 2 2 7 6 8" xfId="25218"/>
    <cellStyle name="Input 2 2 7 7" xfId="4626"/>
    <cellStyle name="Input 2 2 7 7 2" xfId="4627"/>
    <cellStyle name="Input 2 2 7 7 2 2" xfId="25226"/>
    <cellStyle name="Input 2 2 7 7 3" xfId="4628"/>
    <cellStyle name="Input 2 2 7 7 3 2" xfId="25227"/>
    <cellStyle name="Input 2 2 7 7 4" xfId="4629"/>
    <cellStyle name="Input 2 2 7 7 4 2" xfId="25228"/>
    <cellStyle name="Input 2 2 7 7 5" xfId="4630"/>
    <cellStyle name="Input 2 2 7 7 5 2" xfId="25229"/>
    <cellStyle name="Input 2 2 7 7 6" xfId="4631"/>
    <cellStyle name="Input 2 2 7 7 6 2" xfId="25230"/>
    <cellStyle name="Input 2 2 7 7 7" xfId="4632"/>
    <cellStyle name="Input 2 2 7 7 7 2" xfId="25231"/>
    <cellStyle name="Input 2 2 7 7 8" xfId="25225"/>
    <cellStyle name="Input 2 2 7 8" xfId="4633"/>
    <cellStyle name="Input 2 2 7 8 2" xfId="4634"/>
    <cellStyle name="Input 2 2 7 8 2 2" xfId="25233"/>
    <cellStyle name="Input 2 2 7 8 3" xfId="4635"/>
    <cellStyle name="Input 2 2 7 8 3 2" xfId="25234"/>
    <cellStyle name="Input 2 2 7 8 4" xfId="4636"/>
    <cellStyle name="Input 2 2 7 8 4 2" xfId="25235"/>
    <cellStyle name="Input 2 2 7 8 5" xfId="4637"/>
    <cellStyle name="Input 2 2 7 8 5 2" xfId="25236"/>
    <cellStyle name="Input 2 2 7 8 6" xfId="4638"/>
    <cellStyle name="Input 2 2 7 8 6 2" xfId="25237"/>
    <cellStyle name="Input 2 2 7 8 7" xfId="4639"/>
    <cellStyle name="Input 2 2 7 8 7 2" xfId="25238"/>
    <cellStyle name="Input 2 2 7 8 8" xfId="25232"/>
    <cellStyle name="Input 2 2 7 9" xfId="4640"/>
    <cellStyle name="Input 2 2 7 9 2" xfId="4641"/>
    <cellStyle name="Input 2 2 7 9 2 2" xfId="25240"/>
    <cellStyle name="Input 2 2 7 9 3" xfId="4642"/>
    <cellStyle name="Input 2 2 7 9 3 2" xfId="25241"/>
    <cellStyle name="Input 2 2 7 9 4" xfId="4643"/>
    <cellStyle name="Input 2 2 7 9 4 2" xfId="25242"/>
    <cellStyle name="Input 2 2 7 9 5" xfId="4644"/>
    <cellStyle name="Input 2 2 7 9 5 2" xfId="25243"/>
    <cellStyle name="Input 2 2 7 9 6" xfId="4645"/>
    <cellStyle name="Input 2 2 7 9 6 2" xfId="25244"/>
    <cellStyle name="Input 2 2 7 9 7" xfId="4646"/>
    <cellStyle name="Input 2 2 7 9 7 2" xfId="25245"/>
    <cellStyle name="Input 2 2 7 9 8" xfId="25239"/>
    <cellStyle name="Input 2 2 8" xfId="4647"/>
    <cellStyle name="Input 2 2 8 10" xfId="4648"/>
    <cellStyle name="Input 2 2 8 11" xfId="25246"/>
    <cellStyle name="Input 2 2 8 2" xfId="4649"/>
    <cellStyle name="Input 2 2 8 2 2" xfId="25247"/>
    <cellStyle name="Input 2 2 8 3" xfId="4650"/>
    <cellStyle name="Input 2 2 8 3 2" xfId="25248"/>
    <cellStyle name="Input 2 2 8 4" xfId="4651"/>
    <cellStyle name="Input 2 2 8 4 2" xfId="25249"/>
    <cellStyle name="Input 2 2 8 5" xfId="4652"/>
    <cellStyle name="Input 2 2 8 5 2" xfId="25250"/>
    <cellStyle name="Input 2 2 8 6" xfId="4653"/>
    <cellStyle name="Input 2 2 8 6 2" xfId="25251"/>
    <cellStyle name="Input 2 2 8 7" xfId="4654"/>
    <cellStyle name="Input 2 2 8 7 2" xfId="25252"/>
    <cellStyle name="Input 2 2 8 8" xfId="4655"/>
    <cellStyle name="Input 2 2 8 9" xfId="4656"/>
    <cellStyle name="Input 2 2 9" xfId="4657"/>
    <cellStyle name="Input 2 2 9 10" xfId="4658"/>
    <cellStyle name="Input 2 2 9 11" xfId="25253"/>
    <cellStyle name="Input 2 2 9 2" xfId="4659"/>
    <cellStyle name="Input 2 2 9 2 2" xfId="25254"/>
    <cellStyle name="Input 2 2 9 3" xfId="4660"/>
    <cellStyle name="Input 2 2 9 3 2" xfId="25255"/>
    <cellStyle name="Input 2 2 9 4" xfId="4661"/>
    <cellStyle name="Input 2 2 9 4 2" xfId="25256"/>
    <cellStyle name="Input 2 2 9 5" xfId="4662"/>
    <cellStyle name="Input 2 2 9 5 2" xfId="25257"/>
    <cellStyle name="Input 2 2 9 6" xfId="4663"/>
    <cellStyle name="Input 2 2 9 6 2" xfId="25258"/>
    <cellStyle name="Input 2 2 9 7" xfId="4664"/>
    <cellStyle name="Input 2 2 9 7 2" xfId="25259"/>
    <cellStyle name="Input 2 2 9 8" xfId="4665"/>
    <cellStyle name="Input 2 2 9 9" xfId="4666"/>
    <cellStyle name="Input 2 20" xfId="4667"/>
    <cellStyle name="Input 2 21" xfId="4668"/>
    <cellStyle name="Input 2 22" xfId="4669"/>
    <cellStyle name="Input 2 23" xfId="4670"/>
    <cellStyle name="Input 2 24" xfId="4671"/>
    <cellStyle name="Input 2 25" xfId="4672"/>
    <cellStyle name="Input 2 26" xfId="4673"/>
    <cellStyle name="Input 2 27" xfId="4674"/>
    <cellStyle name="Input 2 28" xfId="4675"/>
    <cellStyle name="Input 2 29" xfId="4676"/>
    <cellStyle name="Input 2 3" xfId="4677"/>
    <cellStyle name="Input 2 3 10" xfId="4678"/>
    <cellStyle name="Input 2 3 10 2" xfId="4679"/>
    <cellStyle name="Input 2 3 10 2 2" xfId="25261"/>
    <cellStyle name="Input 2 3 10 3" xfId="4680"/>
    <cellStyle name="Input 2 3 10 3 2" xfId="25262"/>
    <cellStyle name="Input 2 3 10 4" xfId="4681"/>
    <cellStyle name="Input 2 3 10 4 2" xfId="25263"/>
    <cellStyle name="Input 2 3 10 5" xfId="4682"/>
    <cellStyle name="Input 2 3 10 5 2" xfId="25264"/>
    <cellStyle name="Input 2 3 10 6" xfId="4683"/>
    <cellStyle name="Input 2 3 10 6 2" xfId="25265"/>
    <cellStyle name="Input 2 3 10 7" xfId="4684"/>
    <cellStyle name="Input 2 3 10 7 2" xfId="25266"/>
    <cellStyle name="Input 2 3 10 8" xfId="25260"/>
    <cellStyle name="Input 2 3 11" xfId="4685"/>
    <cellStyle name="Input 2 3 11 2" xfId="4686"/>
    <cellStyle name="Input 2 3 11 2 2" xfId="25268"/>
    <cellStyle name="Input 2 3 11 3" xfId="4687"/>
    <cellStyle name="Input 2 3 11 3 2" xfId="25269"/>
    <cellStyle name="Input 2 3 11 4" xfId="4688"/>
    <cellStyle name="Input 2 3 11 4 2" xfId="25270"/>
    <cellStyle name="Input 2 3 11 5" xfId="4689"/>
    <cellStyle name="Input 2 3 11 5 2" xfId="25271"/>
    <cellStyle name="Input 2 3 11 6" xfId="4690"/>
    <cellStyle name="Input 2 3 11 6 2" xfId="25272"/>
    <cellStyle name="Input 2 3 11 7" xfId="4691"/>
    <cellStyle name="Input 2 3 11 7 2" xfId="25273"/>
    <cellStyle name="Input 2 3 11 8" xfId="25267"/>
    <cellStyle name="Input 2 3 12" xfId="4692"/>
    <cellStyle name="Input 2 3 12 2" xfId="4693"/>
    <cellStyle name="Input 2 3 12 2 2" xfId="25275"/>
    <cellStyle name="Input 2 3 12 3" xfId="4694"/>
    <cellStyle name="Input 2 3 12 3 2" xfId="25276"/>
    <cellStyle name="Input 2 3 12 4" xfId="4695"/>
    <cellStyle name="Input 2 3 12 4 2" xfId="25277"/>
    <cellStyle name="Input 2 3 12 5" xfId="4696"/>
    <cellStyle name="Input 2 3 12 5 2" xfId="25278"/>
    <cellStyle name="Input 2 3 12 6" xfId="4697"/>
    <cellStyle name="Input 2 3 12 6 2" xfId="25279"/>
    <cellStyle name="Input 2 3 12 7" xfId="4698"/>
    <cellStyle name="Input 2 3 12 7 2" xfId="25280"/>
    <cellStyle name="Input 2 3 12 8" xfId="25274"/>
    <cellStyle name="Input 2 3 13" xfId="4699"/>
    <cellStyle name="Input 2 3 13 2" xfId="4700"/>
    <cellStyle name="Input 2 3 13 2 2" xfId="25282"/>
    <cellStyle name="Input 2 3 13 3" xfId="4701"/>
    <cellStyle name="Input 2 3 13 3 2" xfId="25283"/>
    <cellStyle name="Input 2 3 13 4" xfId="4702"/>
    <cellStyle name="Input 2 3 13 4 2" xfId="25284"/>
    <cellStyle name="Input 2 3 13 5" xfId="4703"/>
    <cellStyle name="Input 2 3 13 5 2" xfId="25285"/>
    <cellStyle name="Input 2 3 13 6" xfId="4704"/>
    <cellStyle name="Input 2 3 13 6 2" xfId="25286"/>
    <cellStyle name="Input 2 3 13 7" xfId="4705"/>
    <cellStyle name="Input 2 3 13 7 2" xfId="25287"/>
    <cellStyle name="Input 2 3 13 8" xfId="25281"/>
    <cellStyle name="Input 2 3 14" xfId="4706"/>
    <cellStyle name="Input 2 3 14 2" xfId="25288"/>
    <cellStyle name="Input 2 3 15" xfId="4707"/>
    <cellStyle name="Input 2 3 15 2" xfId="25289"/>
    <cellStyle name="Input 2 3 16" xfId="4708"/>
    <cellStyle name="Input 2 3 16 2" xfId="25290"/>
    <cellStyle name="Input 2 3 17" xfId="4709"/>
    <cellStyle name="Input 2 3 17 2" xfId="25291"/>
    <cellStyle name="Input 2 3 18" xfId="4710"/>
    <cellStyle name="Input 2 3 19" xfId="4711"/>
    <cellStyle name="Input 2 3 2" xfId="4712"/>
    <cellStyle name="Input 2 3 2 10" xfId="4713"/>
    <cellStyle name="Input 2 3 2 10 2" xfId="4714"/>
    <cellStyle name="Input 2 3 2 10 2 2" xfId="25294"/>
    <cellStyle name="Input 2 3 2 10 3" xfId="4715"/>
    <cellStyle name="Input 2 3 2 10 3 2" xfId="25295"/>
    <cellStyle name="Input 2 3 2 10 4" xfId="4716"/>
    <cellStyle name="Input 2 3 2 10 4 2" xfId="25296"/>
    <cellStyle name="Input 2 3 2 10 5" xfId="4717"/>
    <cellStyle name="Input 2 3 2 10 5 2" xfId="25297"/>
    <cellStyle name="Input 2 3 2 10 6" xfId="4718"/>
    <cellStyle name="Input 2 3 2 10 6 2" xfId="25298"/>
    <cellStyle name="Input 2 3 2 10 7" xfId="4719"/>
    <cellStyle name="Input 2 3 2 10 7 2" xfId="25299"/>
    <cellStyle name="Input 2 3 2 10 8" xfId="25293"/>
    <cellStyle name="Input 2 3 2 11" xfId="4720"/>
    <cellStyle name="Input 2 3 2 11 2" xfId="25300"/>
    <cellStyle name="Input 2 3 2 12" xfId="4721"/>
    <cellStyle name="Input 2 3 2 12 2" xfId="25301"/>
    <cellStyle name="Input 2 3 2 13" xfId="4722"/>
    <cellStyle name="Input 2 3 2 13 2" xfId="25302"/>
    <cellStyle name="Input 2 3 2 14" xfId="4723"/>
    <cellStyle name="Input 2 3 2 14 2" xfId="25303"/>
    <cellStyle name="Input 2 3 2 15" xfId="4724"/>
    <cellStyle name="Input 2 3 2 16" xfId="4725"/>
    <cellStyle name="Input 2 3 2 17" xfId="25292"/>
    <cellStyle name="Input 2 3 2 2" xfId="4726"/>
    <cellStyle name="Input 2 3 2 2 2" xfId="4727"/>
    <cellStyle name="Input 2 3 2 2 2 2" xfId="25305"/>
    <cellStyle name="Input 2 3 2 2 3" xfId="4728"/>
    <cellStyle name="Input 2 3 2 2 3 2" xfId="25306"/>
    <cellStyle name="Input 2 3 2 2 4" xfId="4729"/>
    <cellStyle name="Input 2 3 2 2 4 2" xfId="25307"/>
    <cellStyle name="Input 2 3 2 2 5" xfId="4730"/>
    <cellStyle name="Input 2 3 2 2 5 2" xfId="25308"/>
    <cellStyle name="Input 2 3 2 2 6" xfId="4731"/>
    <cellStyle name="Input 2 3 2 2 6 2" xfId="25309"/>
    <cellStyle name="Input 2 3 2 2 7" xfId="4732"/>
    <cellStyle name="Input 2 3 2 2 7 2" xfId="25310"/>
    <cellStyle name="Input 2 3 2 2 8" xfId="25304"/>
    <cellStyle name="Input 2 3 2 3" xfId="4733"/>
    <cellStyle name="Input 2 3 2 3 2" xfId="4734"/>
    <cellStyle name="Input 2 3 2 3 2 2" xfId="25312"/>
    <cellStyle name="Input 2 3 2 3 3" xfId="4735"/>
    <cellStyle name="Input 2 3 2 3 3 2" xfId="25313"/>
    <cellStyle name="Input 2 3 2 3 4" xfId="4736"/>
    <cellStyle name="Input 2 3 2 3 4 2" xfId="25314"/>
    <cellStyle name="Input 2 3 2 3 5" xfId="4737"/>
    <cellStyle name="Input 2 3 2 3 5 2" xfId="25315"/>
    <cellStyle name="Input 2 3 2 3 6" xfId="4738"/>
    <cellStyle name="Input 2 3 2 3 6 2" xfId="25316"/>
    <cellStyle name="Input 2 3 2 3 7" xfId="4739"/>
    <cellStyle name="Input 2 3 2 3 7 2" xfId="25317"/>
    <cellStyle name="Input 2 3 2 3 8" xfId="25311"/>
    <cellStyle name="Input 2 3 2 4" xfId="4740"/>
    <cellStyle name="Input 2 3 2 4 2" xfId="4741"/>
    <cellStyle name="Input 2 3 2 4 2 2" xfId="25319"/>
    <cellStyle name="Input 2 3 2 4 3" xfId="4742"/>
    <cellStyle name="Input 2 3 2 4 3 2" xfId="25320"/>
    <cellStyle name="Input 2 3 2 4 4" xfId="4743"/>
    <cellStyle name="Input 2 3 2 4 4 2" xfId="25321"/>
    <cellStyle name="Input 2 3 2 4 5" xfId="4744"/>
    <cellStyle name="Input 2 3 2 4 5 2" xfId="25322"/>
    <cellStyle name="Input 2 3 2 4 6" xfId="4745"/>
    <cellStyle name="Input 2 3 2 4 6 2" xfId="25323"/>
    <cellStyle name="Input 2 3 2 4 7" xfId="4746"/>
    <cellStyle name="Input 2 3 2 4 7 2" xfId="25324"/>
    <cellStyle name="Input 2 3 2 4 8" xfId="25318"/>
    <cellStyle name="Input 2 3 2 5" xfId="4747"/>
    <cellStyle name="Input 2 3 2 5 2" xfId="4748"/>
    <cellStyle name="Input 2 3 2 5 2 2" xfId="25326"/>
    <cellStyle name="Input 2 3 2 5 3" xfId="4749"/>
    <cellStyle name="Input 2 3 2 5 3 2" xfId="25327"/>
    <cellStyle name="Input 2 3 2 5 4" xfId="4750"/>
    <cellStyle name="Input 2 3 2 5 4 2" xfId="25328"/>
    <cellStyle name="Input 2 3 2 5 5" xfId="4751"/>
    <cellStyle name="Input 2 3 2 5 5 2" xfId="25329"/>
    <cellStyle name="Input 2 3 2 5 6" xfId="4752"/>
    <cellStyle name="Input 2 3 2 5 6 2" xfId="25330"/>
    <cellStyle name="Input 2 3 2 5 7" xfId="4753"/>
    <cellStyle name="Input 2 3 2 5 7 2" xfId="25331"/>
    <cellStyle name="Input 2 3 2 5 8" xfId="25325"/>
    <cellStyle name="Input 2 3 2 6" xfId="4754"/>
    <cellStyle name="Input 2 3 2 6 2" xfId="4755"/>
    <cellStyle name="Input 2 3 2 6 2 2" xfId="25333"/>
    <cellStyle name="Input 2 3 2 6 3" xfId="4756"/>
    <cellStyle name="Input 2 3 2 6 3 2" xfId="25334"/>
    <cellStyle name="Input 2 3 2 6 4" xfId="4757"/>
    <cellStyle name="Input 2 3 2 6 4 2" xfId="25335"/>
    <cellStyle name="Input 2 3 2 6 5" xfId="4758"/>
    <cellStyle name="Input 2 3 2 6 5 2" xfId="25336"/>
    <cellStyle name="Input 2 3 2 6 6" xfId="4759"/>
    <cellStyle name="Input 2 3 2 6 6 2" xfId="25337"/>
    <cellStyle name="Input 2 3 2 6 7" xfId="4760"/>
    <cellStyle name="Input 2 3 2 6 7 2" xfId="25338"/>
    <cellStyle name="Input 2 3 2 6 8" xfId="25332"/>
    <cellStyle name="Input 2 3 2 7" xfId="4761"/>
    <cellStyle name="Input 2 3 2 7 2" xfId="4762"/>
    <cellStyle name="Input 2 3 2 7 2 2" xfId="25340"/>
    <cellStyle name="Input 2 3 2 7 3" xfId="4763"/>
    <cellStyle name="Input 2 3 2 7 3 2" xfId="25341"/>
    <cellStyle name="Input 2 3 2 7 4" xfId="4764"/>
    <cellStyle name="Input 2 3 2 7 4 2" xfId="25342"/>
    <cellStyle name="Input 2 3 2 7 5" xfId="4765"/>
    <cellStyle name="Input 2 3 2 7 5 2" xfId="25343"/>
    <cellStyle name="Input 2 3 2 7 6" xfId="4766"/>
    <cellStyle name="Input 2 3 2 7 6 2" xfId="25344"/>
    <cellStyle name="Input 2 3 2 7 7" xfId="4767"/>
    <cellStyle name="Input 2 3 2 7 7 2" xfId="25345"/>
    <cellStyle name="Input 2 3 2 7 8" xfId="25339"/>
    <cellStyle name="Input 2 3 2 8" xfId="4768"/>
    <cellStyle name="Input 2 3 2 8 2" xfId="4769"/>
    <cellStyle name="Input 2 3 2 8 2 2" xfId="25347"/>
    <cellStyle name="Input 2 3 2 8 3" xfId="4770"/>
    <cellStyle name="Input 2 3 2 8 3 2" xfId="25348"/>
    <cellStyle name="Input 2 3 2 8 4" xfId="4771"/>
    <cellStyle name="Input 2 3 2 8 4 2" xfId="25349"/>
    <cellStyle name="Input 2 3 2 8 5" xfId="4772"/>
    <cellStyle name="Input 2 3 2 8 5 2" xfId="25350"/>
    <cellStyle name="Input 2 3 2 8 6" xfId="4773"/>
    <cellStyle name="Input 2 3 2 8 6 2" xfId="25351"/>
    <cellStyle name="Input 2 3 2 8 7" xfId="4774"/>
    <cellStyle name="Input 2 3 2 8 7 2" xfId="25352"/>
    <cellStyle name="Input 2 3 2 8 8" xfId="25346"/>
    <cellStyle name="Input 2 3 2 9" xfId="4775"/>
    <cellStyle name="Input 2 3 2 9 2" xfId="4776"/>
    <cellStyle name="Input 2 3 2 9 2 2" xfId="25354"/>
    <cellStyle name="Input 2 3 2 9 3" xfId="4777"/>
    <cellStyle name="Input 2 3 2 9 3 2" xfId="25355"/>
    <cellStyle name="Input 2 3 2 9 4" xfId="4778"/>
    <cellStyle name="Input 2 3 2 9 4 2" xfId="25356"/>
    <cellStyle name="Input 2 3 2 9 5" xfId="4779"/>
    <cellStyle name="Input 2 3 2 9 5 2" xfId="25357"/>
    <cellStyle name="Input 2 3 2 9 6" xfId="4780"/>
    <cellStyle name="Input 2 3 2 9 6 2" xfId="25358"/>
    <cellStyle name="Input 2 3 2 9 7" xfId="4781"/>
    <cellStyle name="Input 2 3 2 9 7 2" xfId="25359"/>
    <cellStyle name="Input 2 3 2 9 8" xfId="25353"/>
    <cellStyle name="Input 2 3 20" xfId="4782"/>
    <cellStyle name="Input 2 3 21" xfId="4783"/>
    <cellStyle name="Input 2 3 22" xfId="4784"/>
    <cellStyle name="Input 2 3 23" xfId="4785"/>
    <cellStyle name="Input 2 3 24" xfId="4786"/>
    <cellStyle name="Input 2 3 25" xfId="4787"/>
    <cellStyle name="Input 2 3 26" xfId="4788"/>
    <cellStyle name="Input 2 3 27" xfId="4789"/>
    <cellStyle name="Input 2 3 28" xfId="4790"/>
    <cellStyle name="Input 2 3 29" xfId="4791"/>
    <cellStyle name="Input 2 3 3" xfId="4792"/>
    <cellStyle name="Input 2 3 3 10" xfId="4793"/>
    <cellStyle name="Input 2 3 3 10 2" xfId="4794"/>
    <cellStyle name="Input 2 3 3 10 2 2" xfId="25362"/>
    <cellStyle name="Input 2 3 3 10 3" xfId="4795"/>
    <cellStyle name="Input 2 3 3 10 3 2" xfId="25363"/>
    <cellStyle name="Input 2 3 3 10 4" xfId="4796"/>
    <cellStyle name="Input 2 3 3 10 4 2" xfId="25364"/>
    <cellStyle name="Input 2 3 3 10 5" xfId="4797"/>
    <cellStyle name="Input 2 3 3 10 5 2" xfId="25365"/>
    <cellStyle name="Input 2 3 3 10 6" xfId="4798"/>
    <cellStyle name="Input 2 3 3 10 6 2" xfId="25366"/>
    <cellStyle name="Input 2 3 3 10 7" xfId="4799"/>
    <cellStyle name="Input 2 3 3 10 7 2" xfId="25367"/>
    <cellStyle name="Input 2 3 3 10 8" xfId="25361"/>
    <cellStyle name="Input 2 3 3 11" xfId="4800"/>
    <cellStyle name="Input 2 3 3 11 2" xfId="25368"/>
    <cellStyle name="Input 2 3 3 12" xfId="4801"/>
    <cellStyle name="Input 2 3 3 12 2" xfId="25369"/>
    <cellStyle name="Input 2 3 3 13" xfId="4802"/>
    <cellStyle name="Input 2 3 3 13 2" xfId="25370"/>
    <cellStyle name="Input 2 3 3 14" xfId="4803"/>
    <cellStyle name="Input 2 3 3 14 2" xfId="25371"/>
    <cellStyle name="Input 2 3 3 15" xfId="4804"/>
    <cellStyle name="Input 2 3 3 16" xfId="4805"/>
    <cellStyle name="Input 2 3 3 17" xfId="25360"/>
    <cellStyle name="Input 2 3 3 2" xfId="4806"/>
    <cellStyle name="Input 2 3 3 2 2" xfId="4807"/>
    <cellStyle name="Input 2 3 3 2 2 2" xfId="25373"/>
    <cellStyle name="Input 2 3 3 2 3" xfId="4808"/>
    <cellStyle name="Input 2 3 3 2 3 2" xfId="25374"/>
    <cellStyle name="Input 2 3 3 2 4" xfId="4809"/>
    <cellStyle name="Input 2 3 3 2 4 2" xfId="25375"/>
    <cellStyle name="Input 2 3 3 2 5" xfId="4810"/>
    <cellStyle name="Input 2 3 3 2 5 2" xfId="25376"/>
    <cellStyle name="Input 2 3 3 2 6" xfId="4811"/>
    <cellStyle name="Input 2 3 3 2 6 2" xfId="25377"/>
    <cellStyle name="Input 2 3 3 2 7" xfId="4812"/>
    <cellStyle name="Input 2 3 3 2 7 2" xfId="25378"/>
    <cellStyle name="Input 2 3 3 2 8" xfId="25372"/>
    <cellStyle name="Input 2 3 3 3" xfId="4813"/>
    <cellStyle name="Input 2 3 3 3 2" xfId="4814"/>
    <cellStyle name="Input 2 3 3 3 2 2" xfId="25380"/>
    <cellStyle name="Input 2 3 3 3 3" xfId="4815"/>
    <cellStyle name="Input 2 3 3 3 3 2" xfId="25381"/>
    <cellStyle name="Input 2 3 3 3 4" xfId="4816"/>
    <cellStyle name="Input 2 3 3 3 4 2" xfId="25382"/>
    <cellStyle name="Input 2 3 3 3 5" xfId="4817"/>
    <cellStyle name="Input 2 3 3 3 5 2" xfId="25383"/>
    <cellStyle name="Input 2 3 3 3 6" xfId="4818"/>
    <cellStyle name="Input 2 3 3 3 6 2" xfId="25384"/>
    <cellStyle name="Input 2 3 3 3 7" xfId="4819"/>
    <cellStyle name="Input 2 3 3 3 7 2" xfId="25385"/>
    <cellStyle name="Input 2 3 3 3 8" xfId="25379"/>
    <cellStyle name="Input 2 3 3 4" xfId="4820"/>
    <cellStyle name="Input 2 3 3 4 2" xfId="4821"/>
    <cellStyle name="Input 2 3 3 4 2 2" xfId="25387"/>
    <cellStyle name="Input 2 3 3 4 3" xfId="4822"/>
    <cellStyle name="Input 2 3 3 4 3 2" xfId="25388"/>
    <cellStyle name="Input 2 3 3 4 4" xfId="4823"/>
    <cellStyle name="Input 2 3 3 4 4 2" xfId="25389"/>
    <cellStyle name="Input 2 3 3 4 5" xfId="4824"/>
    <cellStyle name="Input 2 3 3 4 5 2" xfId="25390"/>
    <cellStyle name="Input 2 3 3 4 6" xfId="4825"/>
    <cellStyle name="Input 2 3 3 4 6 2" xfId="25391"/>
    <cellStyle name="Input 2 3 3 4 7" xfId="4826"/>
    <cellStyle name="Input 2 3 3 4 7 2" xfId="25392"/>
    <cellStyle name="Input 2 3 3 4 8" xfId="25386"/>
    <cellStyle name="Input 2 3 3 5" xfId="4827"/>
    <cellStyle name="Input 2 3 3 5 2" xfId="4828"/>
    <cellStyle name="Input 2 3 3 5 2 2" xfId="25394"/>
    <cellStyle name="Input 2 3 3 5 3" xfId="4829"/>
    <cellStyle name="Input 2 3 3 5 3 2" xfId="25395"/>
    <cellStyle name="Input 2 3 3 5 4" xfId="4830"/>
    <cellStyle name="Input 2 3 3 5 4 2" xfId="25396"/>
    <cellStyle name="Input 2 3 3 5 5" xfId="4831"/>
    <cellStyle name="Input 2 3 3 5 5 2" xfId="25397"/>
    <cellStyle name="Input 2 3 3 5 6" xfId="4832"/>
    <cellStyle name="Input 2 3 3 5 6 2" xfId="25398"/>
    <cellStyle name="Input 2 3 3 5 7" xfId="4833"/>
    <cellStyle name="Input 2 3 3 5 7 2" xfId="25399"/>
    <cellStyle name="Input 2 3 3 5 8" xfId="25393"/>
    <cellStyle name="Input 2 3 3 6" xfId="4834"/>
    <cellStyle name="Input 2 3 3 6 2" xfId="4835"/>
    <cellStyle name="Input 2 3 3 6 2 2" xfId="25401"/>
    <cellStyle name="Input 2 3 3 6 3" xfId="4836"/>
    <cellStyle name="Input 2 3 3 6 3 2" xfId="25402"/>
    <cellStyle name="Input 2 3 3 6 4" xfId="4837"/>
    <cellStyle name="Input 2 3 3 6 4 2" xfId="25403"/>
    <cellStyle name="Input 2 3 3 6 5" xfId="4838"/>
    <cellStyle name="Input 2 3 3 6 5 2" xfId="25404"/>
    <cellStyle name="Input 2 3 3 6 6" xfId="4839"/>
    <cellStyle name="Input 2 3 3 6 6 2" xfId="25405"/>
    <cellStyle name="Input 2 3 3 6 7" xfId="4840"/>
    <cellStyle name="Input 2 3 3 6 7 2" xfId="25406"/>
    <cellStyle name="Input 2 3 3 6 8" xfId="25400"/>
    <cellStyle name="Input 2 3 3 7" xfId="4841"/>
    <cellStyle name="Input 2 3 3 7 2" xfId="4842"/>
    <cellStyle name="Input 2 3 3 7 2 2" xfId="25408"/>
    <cellStyle name="Input 2 3 3 7 3" xfId="4843"/>
    <cellStyle name="Input 2 3 3 7 3 2" xfId="25409"/>
    <cellStyle name="Input 2 3 3 7 4" xfId="4844"/>
    <cellStyle name="Input 2 3 3 7 4 2" xfId="25410"/>
    <cellStyle name="Input 2 3 3 7 5" xfId="4845"/>
    <cellStyle name="Input 2 3 3 7 5 2" xfId="25411"/>
    <cellStyle name="Input 2 3 3 7 6" xfId="4846"/>
    <cellStyle name="Input 2 3 3 7 6 2" xfId="25412"/>
    <cellStyle name="Input 2 3 3 7 7" xfId="4847"/>
    <cellStyle name="Input 2 3 3 7 7 2" xfId="25413"/>
    <cellStyle name="Input 2 3 3 7 8" xfId="25407"/>
    <cellStyle name="Input 2 3 3 8" xfId="4848"/>
    <cellStyle name="Input 2 3 3 8 2" xfId="4849"/>
    <cellStyle name="Input 2 3 3 8 2 2" xfId="25415"/>
    <cellStyle name="Input 2 3 3 8 3" xfId="4850"/>
    <cellStyle name="Input 2 3 3 8 3 2" xfId="25416"/>
    <cellStyle name="Input 2 3 3 8 4" xfId="4851"/>
    <cellStyle name="Input 2 3 3 8 4 2" xfId="25417"/>
    <cellStyle name="Input 2 3 3 8 5" xfId="4852"/>
    <cellStyle name="Input 2 3 3 8 5 2" xfId="25418"/>
    <cellStyle name="Input 2 3 3 8 6" xfId="4853"/>
    <cellStyle name="Input 2 3 3 8 6 2" xfId="25419"/>
    <cellStyle name="Input 2 3 3 8 7" xfId="4854"/>
    <cellStyle name="Input 2 3 3 8 7 2" xfId="25420"/>
    <cellStyle name="Input 2 3 3 8 8" xfId="25414"/>
    <cellStyle name="Input 2 3 3 9" xfId="4855"/>
    <cellStyle name="Input 2 3 3 9 2" xfId="4856"/>
    <cellStyle name="Input 2 3 3 9 2 2" xfId="25422"/>
    <cellStyle name="Input 2 3 3 9 3" xfId="4857"/>
    <cellStyle name="Input 2 3 3 9 3 2" xfId="25423"/>
    <cellStyle name="Input 2 3 3 9 4" xfId="4858"/>
    <cellStyle name="Input 2 3 3 9 4 2" xfId="25424"/>
    <cellStyle name="Input 2 3 3 9 5" xfId="4859"/>
    <cellStyle name="Input 2 3 3 9 5 2" xfId="25425"/>
    <cellStyle name="Input 2 3 3 9 6" xfId="4860"/>
    <cellStyle name="Input 2 3 3 9 6 2" xfId="25426"/>
    <cellStyle name="Input 2 3 3 9 7" xfId="4861"/>
    <cellStyle name="Input 2 3 3 9 7 2" xfId="25427"/>
    <cellStyle name="Input 2 3 3 9 8" xfId="25421"/>
    <cellStyle name="Input 2 3 30" xfId="4862"/>
    <cellStyle name="Input 2 3 31" xfId="21231"/>
    <cellStyle name="Input 2 3 4" xfId="4863"/>
    <cellStyle name="Input 2 3 4 10" xfId="4864"/>
    <cellStyle name="Input 2 3 4 10 2" xfId="4865"/>
    <cellStyle name="Input 2 3 4 10 2 2" xfId="25430"/>
    <cellStyle name="Input 2 3 4 10 3" xfId="4866"/>
    <cellStyle name="Input 2 3 4 10 3 2" xfId="25431"/>
    <cellStyle name="Input 2 3 4 10 4" xfId="4867"/>
    <cellStyle name="Input 2 3 4 10 4 2" xfId="25432"/>
    <cellStyle name="Input 2 3 4 10 5" xfId="4868"/>
    <cellStyle name="Input 2 3 4 10 5 2" xfId="25433"/>
    <cellStyle name="Input 2 3 4 10 6" xfId="4869"/>
    <cellStyle name="Input 2 3 4 10 6 2" xfId="25434"/>
    <cellStyle name="Input 2 3 4 10 7" xfId="4870"/>
    <cellStyle name="Input 2 3 4 10 7 2" xfId="25435"/>
    <cellStyle name="Input 2 3 4 10 8" xfId="25429"/>
    <cellStyle name="Input 2 3 4 11" xfId="4871"/>
    <cellStyle name="Input 2 3 4 11 2" xfId="25436"/>
    <cellStyle name="Input 2 3 4 12" xfId="4872"/>
    <cellStyle name="Input 2 3 4 12 2" xfId="25437"/>
    <cellStyle name="Input 2 3 4 13" xfId="4873"/>
    <cellStyle name="Input 2 3 4 13 2" xfId="25438"/>
    <cellStyle name="Input 2 3 4 14" xfId="4874"/>
    <cellStyle name="Input 2 3 4 14 2" xfId="25439"/>
    <cellStyle name="Input 2 3 4 15" xfId="4875"/>
    <cellStyle name="Input 2 3 4 16" xfId="4876"/>
    <cellStyle name="Input 2 3 4 17" xfId="25428"/>
    <cellStyle name="Input 2 3 4 2" xfId="4877"/>
    <cellStyle name="Input 2 3 4 2 2" xfId="4878"/>
    <cellStyle name="Input 2 3 4 2 2 2" xfId="25441"/>
    <cellStyle name="Input 2 3 4 2 3" xfId="4879"/>
    <cellStyle name="Input 2 3 4 2 3 2" xfId="25442"/>
    <cellStyle name="Input 2 3 4 2 4" xfId="4880"/>
    <cellStyle name="Input 2 3 4 2 4 2" xfId="25443"/>
    <cellStyle name="Input 2 3 4 2 5" xfId="4881"/>
    <cellStyle name="Input 2 3 4 2 5 2" xfId="25444"/>
    <cellStyle name="Input 2 3 4 2 6" xfId="4882"/>
    <cellStyle name="Input 2 3 4 2 6 2" xfId="25445"/>
    <cellStyle name="Input 2 3 4 2 7" xfId="4883"/>
    <cellStyle name="Input 2 3 4 2 7 2" xfId="25446"/>
    <cellStyle name="Input 2 3 4 2 8" xfId="25440"/>
    <cellStyle name="Input 2 3 4 3" xfId="4884"/>
    <cellStyle name="Input 2 3 4 3 2" xfId="4885"/>
    <cellStyle name="Input 2 3 4 3 2 2" xfId="25448"/>
    <cellStyle name="Input 2 3 4 3 3" xfId="4886"/>
    <cellStyle name="Input 2 3 4 3 3 2" xfId="25449"/>
    <cellStyle name="Input 2 3 4 3 4" xfId="4887"/>
    <cellStyle name="Input 2 3 4 3 4 2" xfId="25450"/>
    <cellStyle name="Input 2 3 4 3 5" xfId="4888"/>
    <cellStyle name="Input 2 3 4 3 5 2" xfId="25451"/>
    <cellStyle name="Input 2 3 4 3 6" xfId="4889"/>
    <cellStyle name="Input 2 3 4 3 6 2" xfId="25452"/>
    <cellStyle name="Input 2 3 4 3 7" xfId="4890"/>
    <cellStyle name="Input 2 3 4 3 7 2" xfId="25453"/>
    <cellStyle name="Input 2 3 4 3 8" xfId="25447"/>
    <cellStyle name="Input 2 3 4 4" xfId="4891"/>
    <cellStyle name="Input 2 3 4 4 2" xfId="4892"/>
    <cellStyle name="Input 2 3 4 4 2 2" xfId="25455"/>
    <cellStyle name="Input 2 3 4 4 3" xfId="4893"/>
    <cellStyle name="Input 2 3 4 4 3 2" xfId="25456"/>
    <cellStyle name="Input 2 3 4 4 4" xfId="4894"/>
    <cellStyle name="Input 2 3 4 4 4 2" xfId="25457"/>
    <cellStyle name="Input 2 3 4 4 5" xfId="4895"/>
    <cellStyle name="Input 2 3 4 4 5 2" xfId="25458"/>
    <cellStyle name="Input 2 3 4 4 6" xfId="4896"/>
    <cellStyle name="Input 2 3 4 4 6 2" xfId="25459"/>
    <cellStyle name="Input 2 3 4 4 7" xfId="4897"/>
    <cellStyle name="Input 2 3 4 4 7 2" xfId="25460"/>
    <cellStyle name="Input 2 3 4 4 8" xfId="25454"/>
    <cellStyle name="Input 2 3 4 5" xfId="4898"/>
    <cellStyle name="Input 2 3 4 5 2" xfId="4899"/>
    <cellStyle name="Input 2 3 4 5 2 2" xfId="25462"/>
    <cellStyle name="Input 2 3 4 5 3" xfId="4900"/>
    <cellStyle name="Input 2 3 4 5 3 2" xfId="25463"/>
    <cellStyle name="Input 2 3 4 5 4" xfId="4901"/>
    <cellStyle name="Input 2 3 4 5 4 2" xfId="25464"/>
    <cellStyle name="Input 2 3 4 5 5" xfId="4902"/>
    <cellStyle name="Input 2 3 4 5 5 2" xfId="25465"/>
    <cellStyle name="Input 2 3 4 5 6" xfId="4903"/>
    <cellStyle name="Input 2 3 4 5 6 2" xfId="25466"/>
    <cellStyle name="Input 2 3 4 5 7" xfId="4904"/>
    <cellStyle name="Input 2 3 4 5 7 2" xfId="25467"/>
    <cellStyle name="Input 2 3 4 5 8" xfId="25461"/>
    <cellStyle name="Input 2 3 4 6" xfId="4905"/>
    <cellStyle name="Input 2 3 4 6 2" xfId="4906"/>
    <cellStyle name="Input 2 3 4 6 2 2" xfId="25469"/>
    <cellStyle name="Input 2 3 4 6 3" xfId="4907"/>
    <cellStyle name="Input 2 3 4 6 3 2" xfId="25470"/>
    <cellStyle name="Input 2 3 4 6 4" xfId="4908"/>
    <cellStyle name="Input 2 3 4 6 4 2" xfId="25471"/>
    <cellStyle name="Input 2 3 4 6 5" xfId="4909"/>
    <cellStyle name="Input 2 3 4 6 5 2" xfId="25472"/>
    <cellStyle name="Input 2 3 4 6 6" xfId="4910"/>
    <cellStyle name="Input 2 3 4 6 6 2" xfId="25473"/>
    <cellStyle name="Input 2 3 4 6 7" xfId="4911"/>
    <cellStyle name="Input 2 3 4 6 7 2" xfId="25474"/>
    <cellStyle name="Input 2 3 4 6 8" xfId="25468"/>
    <cellStyle name="Input 2 3 4 7" xfId="4912"/>
    <cellStyle name="Input 2 3 4 7 2" xfId="4913"/>
    <cellStyle name="Input 2 3 4 7 2 2" xfId="25476"/>
    <cellStyle name="Input 2 3 4 7 3" xfId="4914"/>
    <cellStyle name="Input 2 3 4 7 3 2" xfId="25477"/>
    <cellStyle name="Input 2 3 4 7 4" xfId="4915"/>
    <cellStyle name="Input 2 3 4 7 4 2" xfId="25478"/>
    <cellStyle name="Input 2 3 4 7 5" xfId="4916"/>
    <cellStyle name="Input 2 3 4 7 5 2" xfId="25479"/>
    <cellStyle name="Input 2 3 4 7 6" xfId="4917"/>
    <cellStyle name="Input 2 3 4 7 6 2" xfId="25480"/>
    <cellStyle name="Input 2 3 4 7 7" xfId="4918"/>
    <cellStyle name="Input 2 3 4 7 7 2" xfId="25481"/>
    <cellStyle name="Input 2 3 4 7 8" xfId="25475"/>
    <cellStyle name="Input 2 3 4 8" xfId="4919"/>
    <cellStyle name="Input 2 3 4 8 2" xfId="4920"/>
    <cellStyle name="Input 2 3 4 8 2 2" xfId="25483"/>
    <cellStyle name="Input 2 3 4 8 3" xfId="4921"/>
    <cellStyle name="Input 2 3 4 8 3 2" xfId="25484"/>
    <cellStyle name="Input 2 3 4 8 4" xfId="4922"/>
    <cellStyle name="Input 2 3 4 8 4 2" xfId="25485"/>
    <cellStyle name="Input 2 3 4 8 5" xfId="4923"/>
    <cellStyle name="Input 2 3 4 8 5 2" xfId="25486"/>
    <cellStyle name="Input 2 3 4 8 6" xfId="4924"/>
    <cellStyle name="Input 2 3 4 8 6 2" xfId="25487"/>
    <cellStyle name="Input 2 3 4 8 7" xfId="4925"/>
    <cellStyle name="Input 2 3 4 8 7 2" xfId="25488"/>
    <cellStyle name="Input 2 3 4 8 8" xfId="25482"/>
    <cellStyle name="Input 2 3 4 9" xfId="4926"/>
    <cellStyle name="Input 2 3 4 9 2" xfId="4927"/>
    <cellStyle name="Input 2 3 4 9 2 2" xfId="25490"/>
    <cellStyle name="Input 2 3 4 9 3" xfId="4928"/>
    <cellStyle name="Input 2 3 4 9 3 2" xfId="25491"/>
    <cellStyle name="Input 2 3 4 9 4" xfId="4929"/>
    <cellStyle name="Input 2 3 4 9 4 2" xfId="25492"/>
    <cellStyle name="Input 2 3 4 9 5" xfId="4930"/>
    <cellStyle name="Input 2 3 4 9 5 2" xfId="25493"/>
    <cellStyle name="Input 2 3 4 9 6" xfId="4931"/>
    <cellStyle name="Input 2 3 4 9 6 2" xfId="25494"/>
    <cellStyle name="Input 2 3 4 9 7" xfId="4932"/>
    <cellStyle name="Input 2 3 4 9 7 2" xfId="25495"/>
    <cellStyle name="Input 2 3 4 9 8" xfId="25489"/>
    <cellStyle name="Input 2 3 5" xfId="4933"/>
    <cellStyle name="Input 2 3 5 10" xfId="4934"/>
    <cellStyle name="Input 2 3 5 10 2" xfId="4935"/>
    <cellStyle name="Input 2 3 5 10 2 2" xfId="25498"/>
    <cellStyle name="Input 2 3 5 10 3" xfId="4936"/>
    <cellStyle name="Input 2 3 5 10 3 2" xfId="25499"/>
    <cellStyle name="Input 2 3 5 10 4" xfId="4937"/>
    <cellStyle name="Input 2 3 5 10 4 2" xfId="25500"/>
    <cellStyle name="Input 2 3 5 10 5" xfId="4938"/>
    <cellStyle name="Input 2 3 5 10 5 2" xfId="25501"/>
    <cellStyle name="Input 2 3 5 10 6" xfId="4939"/>
    <cellStyle name="Input 2 3 5 10 6 2" xfId="25502"/>
    <cellStyle name="Input 2 3 5 10 7" xfId="4940"/>
    <cellStyle name="Input 2 3 5 10 7 2" xfId="25503"/>
    <cellStyle name="Input 2 3 5 10 8" xfId="25497"/>
    <cellStyle name="Input 2 3 5 11" xfId="4941"/>
    <cellStyle name="Input 2 3 5 11 2" xfId="25504"/>
    <cellStyle name="Input 2 3 5 12" xfId="4942"/>
    <cellStyle name="Input 2 3 5 12 2" xfId="25505"/>
    <cellStyle name="Input 2 3 5 13" xfId="4943"/>
    <cellStyle name="Input 2 3 5 13 2" xfId="25506"/>
    <cellStyle name="Input 2 3 5 14" xfId="4944"/>
    <cellStyle name="Input 2 3 5 14 2" xfId="25507"/>
    <cellStyle name="Input 2 3 5 15" xfId="4945"/>
    <cellStyle name="Input 2 3 5 16" xfId="4946"/>
    <cellStyle name="Input 2 3 5 17" xfId="25496"/>
    <cellStyle name="Input 2 3 5 2" xfId="4947"/>
    <cellStyle name="Input 2 3 5 2 2" xfId="4948"/>
    <cellStyle name="Input 2 3 5 2 2 2" xfId="25509"/>
    <cellStyle name="Input 2 3 5 2 3" xfId="4949"/>
    <cellStyle name="Input 2 3 5 2 3 2" xfId="25510"/>
    <cellStyle name="Input 2 3 5 2 4" xfId="4950"/>
    <cellStyle name="Input 2 3 5 2 4 2" xfId="25511"/>
    <cellStyle name="Input 2 3 5 2 5" xfId="4951"/>
    <cellStyle name="Input 2 3 5 2 5 2" xfId="25512"/>
    <cellStyle name="Input 2 3 5 2 6" xfId="4952"/>
    <cellStyle name="Input 2 3 5 2 6 2" xfId="25513"/>
    <cellStyle name="Input 2 3 5 2 7" xfId="4953"/>
    <cellStyle name="Input 2 3 5 2 7 2" xfId="25514"/>
    <cellStyle name="Input 2 3 5 2 8" xfId="25508"/>
    <cellStyle name="Input 2 3 5 3" xfId="4954"/>
    <cellStyle name="Input 2 3 5 3 2" xfId="4955"/>
    <cellStyle name="Input 2 3 5 3 2 2" xfId="25516"/>
    <cellStyle name="Input 2 3 5 3 3" xfId="4956"/>
    <cellStyle name="Input 2 3 5 3 3 2" xfId="25517"/>
    <cellStyle name="Input 2 3 5 3 4" xfId="4957"/>
    <cellStyle name="Input 2 3 5 3 4 2" xfId="25518"/>
    <cellStyle name="Input 2 3 5 3 5" xfId="4958"/>
    <cellStyle name="Input 2 3 5 3 5 2" xfId="25519"/>
    <cellStyle name="Input 2 3 5 3 6" xfId="4959"/>
    <cellStyle name="Input 2 3 5 3 6 2" xfId="25520"/>
    <cellStyle name="Input 2 3 5 3 7" xfId="4960"/>
    <cellStyle name="Input 2 3 5 3 7 2" xfId="25521"/>
    <cellStyle name="Input 2 3 5 3 8" xfId="25515"/>
    <cellStyle name="Input 2 3 5 4" xfId="4961"/>
    <cellStyle name="Input 2 3 5 4 2" xfId="4962"/>
    <cellStyle name="Input 2 3 5 4 2 2" xfId="25523"/>
    <cellStyle name="Input 2 3 5 4 3" xfId="4963"/>
    <cellStyle name="Input 2 3 5 4 3 2" xfId="25524"/>
    <cellStyle name="Input 2 3 5 4 4" xfId="4964"/>
    <cellStyle name="Input 2 3 5 4 4 2" xfId="25525"/>
    <cellStyle name="Input 2 3 5 4 5" xfId="4965"/>
    <cellStyle name="Input 2 3 5 4 5 2" xfId="25526"/>
    <cellStyle name="Input 2 3 5 4 6" xfId="4966"/>
    <cellStyle name="Input 2 3 5 4 6 2" xfId="25527"/>
    <cellStyle name="Input 2 3 5 4 7" xfId="4967"/>
    <cellStyle name="Input 2 3 5 4 7 2" xfId="25528"/>
    <cellStyle name="Input 2 3 5 4 8" xfId="25522"/>
    <cellStyle name="Input 2 3 5 5" xfId="4968"/>
    <cellStyle name="Input 2 3 5 5 2" xfId="4969"/>
    <cellStyle name="Input 2 3 5 5 2 2" xfId="25530"/>
    <cellStyle name="Input 2 3 5 5 3" xfId="4970"/>
    <cellStyle name="Input 2 3 5 5 3 2" xfId="25531"/>
    <cellStyle name="Input 2 3 5 5 4" xfId="4971"/>
    <cellStyle name="Input 2 3 5 5 4 2" xfId="25532"/>
    <cellStyle name="Input 2 3 5 5 5" xfId="4972"/>
    <cellStyle name="Input 2 3 5 5 5 2" xfId="25533"/>
    <cellStyle name="Input 2 3 5 5 6" xfId="4973"/>
    <cellStyle name="Input 2 3 5 5 6 2" xfId="25534"/>
    <cellStyle name="Input 2 3 5 5 7" xfId="4974"/>
    <cellStyle name="Input 2 3 5 5 7 2" xfId="25535"/>
    <cellStyle name="Input 2 3 5 5 8" xfId="25529"/>
    <cellStyle name="Input 2 3 5 6" xfId="4975"/>
    <cellStyle name="Input 2 3 5 6 2" xfId="4976"/>
    <cellStyle name="Input 2 3 5 6 2 2" xfId="25537"/>
    <cellStyle name="Input 2 3 5 6 3" xfId="4977"/>
    <cellStyle name="Input 2 3 5 6 3 2" xfId="25538"/>
    <cellStyle name="Input 2 3 5 6 4" xfId="4978"/>
    <cellStyle name="Input 2 3 5 6 4 2" xfId="25539"/>
    <cellStyle name="Input 2 3 5 6 5" xfId="4979"/>
    <cellStyle name="Input 2 3 5 6 5 2" xfId="25540"/>
    <cellStyle name="Input 2 3 5 6 6" xfId="4980"/>
    <cellStyle name="Input 2 3 5 6 6 2" xfId="25541"/>
    <cellStyle name="Input 2 3 5 6 7" xfId="4981"/>
    <cellStyle name="Input 2 3 5 6 7 2" xfId="25542"/>
    <cellStyle name="Input 2 3 5 6 8" xfId="25536"/>
    <cellStyle name="Input 2 3 5 7" xfId="4982"/>
    <cellStyle name="Input 2 3 5 7 2" xfId="4983"/>
    <cellStyle name="Input 2 3 5 7 2 2" xfId="25544"/>
    <cellStyle name="Input 2 3 5 7 3" xfId="4984"/>
    <cellStyle name="Input 2 3 5 7 3 2" xfId="25545"/>
    <cellStyle name="Input 2 3 5 7 4" xfId="4985"/>
    <cellStyle name="Input 2 3 5 7 4 2" xfId="25546"/>
    <cellStyle name="Input 2 3 5 7 5" xfId="4986"/>
    <cellStyle name="Input 2 3 5 7 5 2" xfId="25547"/>
    <cellStyle name="Input 2 3 5 7 6" xfId="4987"/>
    <cellStyle name="Input 2 3 5 7 6 2" xfId="25548"/>
    <cellStyle name="Input 2 3 5 7 7" xfId="4988"/>
    <cellStyle name="Input 2 3 5 7 7 2" xfId="25549"/>
    <cellStyle name="Input 2 3 5 7 8" xfId="25543"/>
    <cellStyle name="Input 2 3 5 8" xfId="4989"/>
    <cellStyle name="Input 2 3 5 8 2" xfId="4990"/>
    <cellStyle name="Input 2 3 5 8 2 2" xfId="25551"/>
    <cellStyle name="Input 2 3 5 8 3" xfId="4991"/>
    <cellStyle name="Input 2 3 5 8 3 2" xfId="25552"/>
    <cellStyle name="Input 2 3 5 8 4" xfId="4992"/>
    <cellStyle name="Input 2 3 5 8 4 2" xfId="25553"/>
    <cellStyle name="Input 2 3 5 8 5" xfId="4993"/>
    <cellStyle name="Input 2 3 5 8 5 2" xfId="25554"/>
    <cellStyle name="Input 2 3 5 8 6" xfId="4994"/>
    <cellStyle name="Input 2 3 5 8 6 2" xfId="25555"/>
    <cellStyle name="Input 2 3 5 8 7" xfId="4995"/>
    <cellStyle name="Input 2 3 5 8 7 2" xfId="25556"/>
    <cellStyle name="Input 2 3 5 8 8" xfId="25550"/>
    <cellStyle name="Input 2 3 5 9" xfId="4996"/>
    <cellStyle name="Input 2 3 5 9 2" xfId="4997"/>
    <cellStyle name="Input 2 3 5 9 2 2" xfId="25558"/>
    <cellStyle name="Input 2 3 5 9 3" xfId="4998"/>
    <cellStyle name="Input 2 3 5 9 3 2" xfId="25559"/>
    <cellStyle name="Input 2 3 5 9 4" xfId="4999"/>
    <cellStyle name="Input 2 3 5 9 4 2" xfId="25560"/>
    <cellStyle name="Input 2 3 5 9 5" xfId="5000"/>
    <cellStyle name="Input 2 3 5 9 5 2" xfId="25561"/>
    <cellStyle name="Input 2 3 5 9 6" xfId="5001"/>
    <cellStyle name="Input 2 3 5 9 6 2" xfId="25562"/>
    <cellStyle name="Input 2 3 5 9 7" xfId="5002"/>
    <cellStyle name="Input 2 3 5 9 7 2" xfId="25563"/>
    <cellStyle name="Input 2 3 5 9 8" xfId="25557"/>
    <cellStyle name="Input 2 3 6" xfId="5003"/>
    <cellStyle name="Input 2 3 6 10" xfId="5004"/>
    <cellStyle name="Input 2 3 6 11" xfId="25564"/>
    <cellStyle name="Input 2 3 6 2" xfId="5005"/>
    <cellStyle name="Input 2 3 6 2 2" xfId="25565"/>
    <cellStyle name="Input 2 3 6 3" xfId="5006"/>
    <cellStyle name="Input 2 3 6 3 2" xfId="25566"/>
    <cellStyle name="Input 2 3 6 4" xfId="5007"/>
    <cellStyle name="Input 2 3 6 4 2" xfId="25567"/>
    <cellStyle name="Input 2 3 6 5" xfId="5008"/>
    <cellStyle name="Input 2 3 6 5 2" xfId="25568"/>
    <cellStyle name="Input 2 3 6 6" xfId="5009"/>
    <cellStyle name="Input 2 3 6 6 2" xfId="25569"/>
    <cellStyle name="Input 2 3 6 7" xfId="5010"/>
    <cellStyle name="Input 2 3 6 7 2" xfId="25570"/>
    <cellStyle name="Input 2 3 6 8" xfId="5011"/>
    <cellStyle name="Input 2 3 6 9" xfId="5012"/>
    <cellStyle name="Input 2 3 7" xfId="5013"/>
    <cellStyle name="Input 2 3 7 10" xfId="5014"/>
    <cellStyle name="Input 2 3 7 11" xfId="25571"/>
    <cellStyle name="Input 2 3 7 2" xfId="5015"/>
    <cellStyle name="Input 2 3 7 2 2" xfId="25572"/>
    <cellStyle name="Input 2 3 7 3" xfId="5016"/>
    <cellStyle name="Input 2 3 7 3 2" xfId="25573"/>
    <cellStyle name="Input 2 3 7 4" xfId="5017"/>
    <cellStyle name="Input 2 3 7 4 2" xfId="25574"/>
    <cellStyle name="Input 2 3 7 5" xfId="5018"/>
    <cellStyle name="Input 2 3 7 5 2" xfId="25575"/>
    <cellStyle name="Input 2 3 7 6" xfId="5019"/>
    <cellStyle name="Input 2 3 7 6 2" xfId="25576"/>
    <cellStyle name="Input 2 3 7 7" xfId="5020"/>
    <cellStyle name="Input 2 3 7 7 2" xfId="25577"/>
    <cellStyle name="Input 2 3 7 8" xfId="5021"/>
    <cellStyle name="Input 2 3 7 9" xfId="5022"/>
    <cellStyle name="Input 2 3 8" xfId="5023"/>
    <cellStyle name="Input 2 3 8 10" xfId="5024"/>
    <cellStyle name="Input 2 3 8 11" xfId="25578"/>
    <cellStyle name="Input 2 3 8 2" xfId="5025"/>
    <cellStyle name="Input 2 3 8 2 2" xfId="25579"/>
    <cellStyle name="Input 2 3 8 3" xfId="5026"/>
    <cellStyle name="Input 2 3 8 3 2" xfId="25580"/>
    <cellStyle name="Input 2 3 8 4" xfId="5027"/>
    <cellStyle name="Input 2 3 8 4 2" xfId="25581"/>
    <cellStyle name="Input 2 3 8 5" xfId="5028"/>
    <cellStyle name="Input 2 3 8 5 2" xfId="25582"/>
    <cellStyle name="Input 2 3 8 6" xfId="5029"/>
    <cellStyle name="Input 2 3 8 6 2" xfId="25583"/>
    <cellStyle name="Input 2 3 8 7" xfId="5030"/>
    <cellStyle name="Input 2 3 8 7 2" xfId="25584"/>
    <cellStyle name="Input 2 3 8 8" xfId="5031"/>
    <cellStyle name="Input 2 3 8 9" xfId="5032"/>
    <cellStyle name="Input 2 3 9" xfId="5033"/>
    <cellStyle name="Input 2 3 9 10" xfId="5034"/>
    <cellStyle name="Input 2 3 9 11" xfId="25585"/>
    <cellStyle name="Input 2 3 9 2" xfId="5035"/>
    <cellStyle name="Input 2 3 9 2 2" xfId="25586"/>
    <cellStyle name="Input 2 3 9 3" xfId="5036"/>
    <cellStyle name="Input 2 3 9 3 2" xfId="25587"/>
    <cellStyle name="Input 2 3 9 4" xfId="5037"/>
    <cellStyle name="Input 2 3 9 4 2" xfId="25588"/>
    <cellStyle name="Input 2 3 9 5" xfId="5038"/>
    <cellStyle name="Input 2 3 9 5 2" xfId="25589"/>
    <cellStyle name="Input 2 3 9 6" xfId="5039"/>
    <cellStyle name="Input 2 3 9 6 2" xfId="25590"/>
    <cellStyle name="Input 2 3 9 7" xfId="5040"/>
    <cellStyle name="Input 2 3 9 7 2" xfId="25591"/>
    <cellStyle name="Input 2 3 9 8" xfId="5041"/>
    <cellStyle name="Input 2 3 9 9" xfId="5042"/>
    <cellStyle name="Input 2 30" xfId="5043"/>
    <cellStyle name="Input 2 31" xfId="21191"/>
    <cellStyle name="Input 2 4" xfId="5044"/>
    <cellStyle name="Input 2 4 10" xfId="5045"/>
    <cellStyle name="Input 2 4 10 2" xfId="5046"/>
    <cellStyle name="Input 2 4 10 2 2" xfId="25594"/>
    <cellStyle name="Input 2 4 10 3" xfId="5047"/>
    <cellStyle name="Input 2 4 10 3 2" xfId="25595"/>
    <cellStyle name="Input 2 4 10 4" xfId="5048"/>
    <cellStyle name="Input 2 4 10 4 2" xfId="25596"/>
    <cellStyle name="Input 2 4 10 5" xfId="5049"/>
    <cellStyle name="Input 2 4 10 5 2" xfId="25597"/>
    <cellStyle name="Input 2 4 10 6" xfId="5050"/>
    <cellStyle name="Input 2 4 10 6 2" xfId="25598"/>
    <cellStyle name="Input 2 4 10 7" xfId="5051"/>
    <cellStyle name="Input 2 4 10 7 2" xfId="25599"/>
    <cellStyle name="Input 2 4 10 8" xfId="25593"/>
    <cellStyle name="Input 2 4 11" xfId="5052"/>
    <cellStyle name="Input 2 4 11 2" xfId="25600"/>
    <cellStyle name="Input 2 4 12" xfId="5053"/>
    <cellStyle name="Input 2 4 12 2" xfId="25601"/>
    <cellStyle name="Input 2 4 13" xfId="5054"/>
    <cellStyle name="Input 2 4 13 2" xfId="25602"/>
    <cellStyle name="Input 2 4 14" xfId="5055"/>
    <cellStyle name="Input 2 4 14 2" xfId="25603"/>
    <cellStyle name="Input 2 4 15" xfId="5056"/>
    <cellStyle name="Input 2 4 16" xfId="5057"/>
    <cellStyle name="Input 2 4 17" xfId="25592"/>
    <cellStyle name="Input 2 4 2" xfId="5058"/>
    <cellStyle name="Input 2 4 2 2" xfId="5059"/>
    <cellStyle name="Input 2 4 2 2 2" xfId="25605"/>
    <cellStyle name="Input 2 4 2 3" xfId="5060"/>
    <cellStyle name="Input 2 4 2 3 2" xfId="25606"/>
    <cellStyle name="Input 2 4 2 4" xfId="5061"/>
    <cellStyle name="Input 2 4 2 4 2" xfId="25607"/>
    <cellStyle name="Input 2 4 2 5" xfId="5062"/>
    <cellStyle name="Input 2 4 2 5 2" xfId="25608"/>
    <cellStyle name="Input 2 4 2 6" xfId="5063"/>
    <cellStyle name="Input 2 4 2 6 2" xfId="25609"/>
    <cellStyle name="Input 2 4 2 7" xfId="5064"/>
    <cellStyle name="Input 2 4 2 7 2" xfId="25610"/>
    <cellStyle name="Input 2 4 2 8" xfId="25604"/>
    <cellStyle name="Input 2 4 3" xfId="5065"/>
    <cellStyle name="Input 2 4 3 2" xfId="5066"/>
    <cellStyle name="Input 2 4 3 2 2" xfId="25612"/>
    <cellStyle name="Input 2 4 3 3" xfId="5067"/>
    <cellStyle name="Input 2 4 3 3 2" xfId="25613"/>
    <cellStyle name="Input 2 4 3 4" xfId="5068"/>
    <cellStyle name="Input 2 4 3 4 2" xfId="25614"/>
    <cellStyle name="Input 2 4 3 5" xfId="5069"/>
    <cellStyle name="Input 2 4 3 5 2" xfId="25615"/>
    <cellStyle name="Input 2 4 3 6" xfId="5070"/>
    <cellStyle name="Input 2 4 3 6 2" xfId="25616"/>
    <cellStyle name="Input 2 4 3 7" xfId="5071"/>
    <cellStyle name="Input 2 4 3 7 2" xfId="25617"/>
    <cellStyle name="Input 2 4 3 8" xfId="25611"/>
    <cellStyle name="Input 2 4 4" xfId="5072"/>
    <cellStyle name="Input 2 4 4 2" xfId="5073"/>
    <cellStyle name="Input 2 4 4 2 2" xfId="25619"/>
    <cellStyle name="Input 2 4 4 3" xfId="5074"/>
    <cellStyle name="Input 2 4 4 3 2" xfId="25620"/>
    <cellStyle name="Input 2 4 4 4" xfId="5075"/>
    <cellStyle name="Input 2 4 4 4 2" xfId="25621"/>
    <cellStyle name="Input 2 4 4 5" xfId="5076"/>
    <cellStyle name="Input 2 4 4 5 2" xfId="25622"/>
    <cellStyle name="Input 2 4 4 6" xfId="5077"/>
    <cellStyle name="Input 2 4 4 6 2" xfId="25623"/>
    <cellStyle name="Input 2 4 4 7" xfId="5078"/>
    <cellStyle name="Input 2 4 4 7 2" xfId="25624"/>
    <cellStyle name="Input 2 4 4 8" xfId="25618"/>
    <cellStyle name="Input 2 4 5" xfId="5079"/>
    <cellStyle name="Input 2 4 5 2" xfId="5080"/>
    <cellStyle name="Input 2 4 5 2 2" xfId="25626"/>
    <cellStyle name="Input 2 4 5 3" xfId="5081"/>
    <cellStyle name="Input 2 4 5 3 2" xfId="25627"/>
    <cellStyle name="Input 2 4 5 4" xfId="5082"/>
    <cellStyle name="Input 2 4 5 4 2" xfId="25628"/>
    <cellStyle name="Input 2 4 5 5" xfId="5083"/>
    <cellStyle name="Input 2 4 5 5 2" xfId="25629"/>
    <cellStyle name="Input 2 4 5 6" xfId="5084"/>
    <cellStyle name="Input 2 4 5 6 2" xfId="25630"/>
    <cellStyle name="Input 2 4 5 7" xfId="5085"/>
    <cellStyle name="Input 2 4 5 7 2" xfId="25631"/>
    <cellStyle name="Input 2 4 5 8" xfId="25625"/>
    <cellStyle name="Input 2 4 6" xfId="5086"/>
    <cellStyle name="Input 2 4 6 2" xfId="5087"/>
    <cellStyle name="Input 2 4 6 2 2" xfId="25633"/>
    <cellStyle name="Input 2 4 6 3" xfId="5088"/>
    <cellStyle name="Input 2 4 6 3 2" xfId="25634"/>
    <cellStyle name="Input 2 4 6 4" xfId="5089"/>
    <cellStyle name="Input 2 4 6 4 2" xfId="25635"/>
    <cellStyle name="Input 2 4 6 5" xfId="5090"/>
    <cellStyle name="Input 2 4 6 5 2" xfId="25636"/>
    <cellStyle name="Input 2 4 6 6" xfId="5091"/>
    <cellStyle name="Input 2 4 6 6 2" xfId="25637"/>
    <cellStyle name="Input 2 4 6 7" xfId="5092"/>
    <cellStyle name="Input 2 4 6 7 2" xfId="25638"/>
    <cellStyle name="Input 2 4 6 8" xfId="25632"/>
    <cellStyle name="Input 2 4 7" xfId="5093"/>
    <cellStyle name="Input 2 4 7 2" xfId="5094"/>
    <cellStyle name="Input 2 4 7 2 2" xfId="25640"/>
    <cellStyle name="Input 2 4 7 3" xfId="5095"/>
    <cellStyle name="Input 2 4 7 3 2" xfId="25641"/>
    <cellStyle name="Input 2 4 7 4" xfId="5096"/>
    <cellStyle name="Input 2 4 7 4 2" xfId="25642"/>
    <cellStyle name="Input 2 4 7 5" xfId="5097"/>
    <cellStyle name="Input 2 4 7 5 2" xfId="25643"/>
    <cellStyle name="Input 2 4 7 6" xfId="5098"/>
    <cellStyle name="Input 2 4 7 6 2" xfId="25644"/>
    <cellStyle name="Input 2 4 7 7" xfId="5099"/>
    <cellStyle name="Input 2 4 7 7 2" xfId="25645"/>
    <cellStyle name="Input 2 4 7 8" xfId="25639"/>
    <cellStyle name="Input 2 4 8" xfId="5100"/>
    <cellStyle name="Input 2 4 8 2" xfId="5101"/>
    <cellStyle name="Input 2 4 8 2 2" xfId="25647"/>
    <cellStyle name="Input 2 4 8 3" xfId="5102"/>
    <cellStyle name="Input 2 4 8 3 2" xfId="25648"/>
    <cellStyle name="Input 2 4 8 4" xfId="5103"/>
    <cellStyle name="Input 2 4 8 4 2" xfId="25649"/>
    <cellStyle name="Input 2 4 8 5" xfId="5104"/>
    <cellStyle name="Input 2 4 8 5 2" xfId="25650"/>
    <cellStyle name="Input 2 4 8 6" xfId="5105"/>
    <cellStyle name="Input 2 4 8 6 2" xfId="25651"/>
    <cellStyle name="Input 2 4 8 7" xfId="5106"/>
    <cellStyle name="Input 2 4 8 7 2" xfId="25652"/>
    <cellStyle name="Input 2 4 8 8" xfId="25646"/>
    <cellStyle name="Input 2 4 9" xfId="5107"/>
    <cellStyle name="Input 2 4 9 2" xfId="5108"/>
    <cellStyle name="Input 2 4 9 2 2" xfId="25654"/>
    <cellStyle name="Input 2 4 9 3" xfId="5109"/>
    <cellStyle name="Input 2 4 9 3 2" xfId="25655"/>
    <cellStyle name="Input 2 4 9 4" xfId="5110"/>
    <cellStyle name="Input 2 4 9 4 2" xfId="25656"/>
    <cellStyle name="Input 2 4 9 5" xfId="5111"/>
    <cellStyle name="Input 2 4 9 5 2" xfId="25657"/>
    <cellStyle name="Input 2 4 9 6" xfId="5112"/>
    <cellStyle name="Input 2 4 9 6 2" xfId="25658"/>
    <cellStyle name="Input 2 4 9 7" xfId="5113"/>
    <cellStyle name="Input 2 4 9 7 2" xfId="25659"/>
    <cellStyle name="Input 2 4 9 8" xfId="25653"/>
    <cellStyle name="Input 2 5" xfId="5114"/>
    <cellStyle name="Input 2 5 10" xfId="5115"/>
    <cellStyle name="Input 2 5 10 2" xfId="5116"/>
    <cellStyle name="Input 2 5 10 2 2" xfId="25662"/>
    <cellStyle name="Input 2 5 10 3" xfId="5117"/>
    <cellStyle name="Input 2 5 10 3 2" xfId="25663"/>
    <cellStyle name="Input 2 5 10 4" xfId="5118"/>
    <cellStyle name="Input 2 5 10 4 2" xfId="25664"/>
    <cellStyle name="Input 2 5 10 5" xfId="5119"/>
    <cellStyle name="Input 2 5 10 5 2" xfId="25665"/>
    <cellStyle name="Input 2 5 10 6" xfId="5120"/>
    <cellStyle name="Input 2 5 10 6 2" xfId="25666"/>
    <cellStyle name="Input 2 5 10 7" xfId="5121"/>
    <cellStyle name="Input 2 5 10 7 2" xfId="25667"/>
    <cellStyle name="Input 2 5 10 8" xfId="25661"/>
    <cellStyle name="Input 2 5 11" xfId="5122"/>
    <cellStyle name="Input 2 5 11 2" xfId="25668"/>
    <cellStyle name="Input 2 5 12" xfId="5123"/>
    <cellStyle name="Input 2 5 12 2" xfId="25669"/>
    <cellStyle name="Input 2 5 13" xfId="5124"/>
    <cellStyle name="Input 2 5 13 2" xfId="25670"/>
    <cellStyle name="Input 2 5 14" xfId="5125"/>
    <cellStyle name="Input 2 5 14 2" xfId="25671"/>
    <cellStyle name="Input 2 5 15" xfId="5126"/>
    <cellStyle name="Input 2 5 16" xfId="5127"/>
    <cellStyle name="Input 2 5 17" xfId="25660"/>
    <cellStyle name="Input 2 5 2" xfId="5128"/>
    <cellStyle name="Input 2 5 2 2" xfId="5129"/>
    <cellStyle name="Input 2 5 2 2 2" xfId="25673"/>
    <cellStyle name="Input 2 5 2 3" xfId="5130"/>
    <cellStyle name="Input 2 5 2 3 2" xfId="25674"/>
    <cellStyle name="Input 2 5 2 4" xfId="5131"/>
    <cellStyle name="Input 2 5 2 4 2" xfId="25675"/>
    <cellStyle name="Input 2 5 2 5" xfId="5132"/>
    <cellStyle name="Input 2 5 2 5 2" xfId="25676"/>
    <cellStyle name="Input 2 5 2 6" xfId="5133"/>
    <cellStyle name="Input 2 5 2 6 2" xfId="25677"/>
    <cellStyle name="Input 2 5 2 7" xfId="5134"/>
    <cellStyle name="Input 2 5 2 7 2" xfId="25678"/>
    <cellStyle name="Input 2 5 2 8" xfId="25672"/>
    <cellStyle name="Input 2 5 3" xfId="5135"/>
    <cellStyle name="Input 2 5 3 2" xfId="5136"/>
    <cellStyle name="Input 2 5 3 2 2" xfId="25680"/>
    <cellStyle name="Input 2 5 3 3" xfId="5137"/>
    <cellStyle name="Input 2 5 3 3 2" xfId="25681"/>
    <cellStyle name="Input 2 5 3 4" xfId="5138"/>
    <cellStyle name="Input 2 5 3 4 2" xfId="25682"/>
    <cellStyle name="Input 2 5 3 5" xfId="5139"/>
    <cellStyle name="Input 2 5 3 5 2" xfId="25683"/>
    <cellStyle name="Input 2 5 3 6" xfId="5140"/>
    <cellStyle name="Input 2 5 3 6 2" xfId="25684"/>
    <cellStyle name="Input 2 5 3 7" xfId="5141"/>
    <cellStyle name="Input 2 5 3 7 2" xfId="25685"/>
    <cellStyle name="Input 2 5 3 8" xfId="25679"/>
    <cellStyle name="Input 2 5 4" xfId="5142"/>
    <cellStyle name="Input 2 5 4 2" xfId="5143"/>
    <cellStyle name="Input 2 5 4 2 2" xfId="25687"/>
    <cellStyle name="Input 2 5 4 3" xfId="5144"/>
    <cellStyle name="Input 2 5 4 3 2" xfId="25688"/>
    <cellStyle name="Input 2 5 4 4" xfId="5145"/>
    <cellStyle name="Input 2 5 4 4 2" xfId="25689"/>
    <cellStyle name="Input 2 5 4 5" xfId="5146"/>
    <cellStyle name="Input 2 5 4 5 2" xfId="25690"/>
    <cellStyle name="Input 2 5 4 6" xfId="5147"/>
    <cellStyle name="Input 2 5 4 6 2" xfId="25691"/>
    <cellStyle name="Input 2 5 4 7" xfId="5148"/>
    <cellStyle name="Input 2 5 4 7 2" xfId="25692"/>
    <cellStyle name="Input 2 5 4 8" xfId="25686"/>
    <cellStyle name="Input 2 5 5" xfId="5149"/>
    <cellStyle name="Input 2 5 5 2" xfId="5150"/>
    <cellStyle name="Input 2 5 5 2 2" xfId="25694"/>
    <cellStyle name="Input 2 5 5 3" xfId="5151"/>
    <cellStyle name="Input 2 5 5 3 2" xfId="25695"/>
    <cellStyle name="Input 2 5 5 4" xfId="5152"/>
    <cellStyle name="Input 2 5 5 4 2" xfId="25696"/>
    <cellStyle name="Input 2 5 5 5" xfId="5153"/>
    <cellStyle name="Input 2 5 5 5 2" xfId="25697"/>
    <cellStyle name="Input 2 5 5 6" xfId="5154"/>
    <cellStyle name="Input 2 5 5 6 2" xfId="25698"/>
    <cellStyle name="Input 2 5 5 7" xfId="5155"/>
    <cellStyle name="Input 2 5 5 7 2" xfId="25699"/>
    <cellStyle name="Input 2 5 5 8" xfId="25693"/>
    <cellStyle name="Input 2 5 6" xfId="5156"/>
    <cellStyle name="Input 2 5 6 2" xfId="5157"/>
    <cellStyle name="Input 2 5 6 2 2" xfId="25701"/>
    <cellStyle name="Input 2 5 6 3" xfId="5158"/>
    <cellStyle name="Input 2 5 6 3 2" xfId="25702"/>
    <cellStyle name="Input 2 5 6 4" xfId="5159"/>
    <cellStyle name="Input 2 5 6 4 2" xfId="25703"/>
    <cellStyle name="Input 2 5 6 5" xfId="5160"/>
    <cellStyle name="Input 2 5 6 5 2" xfId="25704"/>
    <cellStyle name="Input 2 5 6 6" xfId="5161"/>
    <cellStyle name="Input 2 5 6 6 2" xfId="25705"/>
    <cellStyle name="Input 2 5 6 7" xfId="5162"/>
    <cellStyle name="Input 2 5 6 7 2" xfId="25706"/>
    <cellStyle name="Input 2 5 6 8" xfId="25700"/>
    <cellStyle name="Input 2 5 7" xfId="5163"/>
    <cellStyle name="Input 2 5 7 2" xfId="5164"/>
    <cellStyle name="Input 2 5 7 2 2" xfId="25708"/>
    <cellStyle name="Input 2 5 7 3" xfId="5165"/>
    <cellStyle name="Input 2 5 7 3 2" xfId="25709"/>
    <cellStyle name="Input 2 5 7 4" xfId="5166"/>
    <cellStyle name="Input 2 5 7 4 2" xfId="25710"/>
    <cellStyle name="Input 2 5 7 5" xfId="5167"/>
    <cellStyle name="Input 2 5 7 5 2" xfId="25711"/>
    <cellStyle name="Input 2 5 7 6" xfId="5168"/>
    <cellStyle name="Input 2 5 7 6 2" xfId="25712"/>
    <cellStyle name="Input 2 5 7 7" xfId="5169"/>
    <cellStyle name="Input 2 5 7 7 2" xfId="25713"/>
    <cellStyle name="Input 2 5 7 8" xfId="25707"/>
    <cellStyle name="Input 2 5 8" xfId="5170"/>
    <cellStyle name="Input 2 5 8 2" xfId="5171"/>
    <cellStyle name="Input 2 5 8 2 2" xfId="25715"/>
    <cellStyle name="Input 2 5 8 3" xfId="5172"/>
    <cellStyle name="Input 2 5 8 3 2" xfId="25716"/>
    <cellStyle name="Input 2 5 8 4" xfId="5173"/>
    <cellStyle name="Input 2 5 8 4 2" xfId="25717"/>
    <cellStyle name="Input 2 5 8 5" xfId="5174"/>
    <cellStyle name="Input 2 5 8 5 2" xfId="25718"/>
    <cellStyle name="Input 2 5 8 6" xfId="5175"/>
    <cellStyle name="Input 2 5 8 6 2" xfId="25719"/>
    <cellStyle name="Input 2 5 8 7" xfId="5176"/>
    <cellStyle name="Input 2 5 8 7 2" xfId="25720"/>
    <cellStyle name="Input 2 5 8 8" xfId="25714"/>
    <cellStyle name="Input 2 5 9" xfId="5177"/>
    <cellStyle name="Input 2 5 9 2" xfId="5178"/>
    <cellStyle name="Input 2 5 9 2 2" xfId="25722"/>
    <cellStyle name="Input 2 5 9 3" xfId="5179"/>
    <cellStyle name="Input 2 5 9 3 2" xfId="25723"/>
    <cellStyle name="Input 2 5 9 4" xfId="5180"/>
    <cellStyle name="Input 2 5 9 4 2" xfId="25724"/>
    <cellStyle name="Input 2 5 9 5" xfId="5181"/>
    <cellStyle name="Input 2 5 9 5 2" xfId="25725"/>
    <cellStyle name="Input 2 5 9 6" xfId="5182"/>
    <cellStyle name="Input 2 5 9 6 2" xfId="25726"/>
    <cellStyle name="Input 2 5 9 7" xfId="5183"/>
    <cellStyle name="Input 2 5 9 7 2" xfId="25727"/>
    <cellStyle name="Input 2 5 9 8" xfId="25721"/>
    <cellStyle name="Input 2 6" xfId="5184"/>
    <cellStyle name="Input 2 6 10" xfId="5185"/>
    <cellStyle name="Input 2 6 10 2" xfId="5186"/>
    <cellStyle name="Input 2 6 10 2 2" xfId="25730"/>
    <cellStyle name="Input 2 6 10 3" xfId="5187"/>
    <cellStyle name="Input 2 6 10 3 2" xfId="25731"/>
    <cellStyle name="Input 2 6 10 4" xfId="5188"/>
    <cellStyle name="Input 2 6 10 4 2" xfId="25732"/>
    <cellStyle name="Input 2 6 10 5" xfId="5189"/>
    <cellStyle name="Input 2 6 10 5 2" xfId="25733"/>
    <cellStyle name="Input 2 6 10 6" xfId="5190"/>
    <cellStyle name="Input 2 6 10 6 2" xfId="25734"/>
    <cellStyle name="Input 2 6 10 7" xfId="5191"/>
    <cellStyle name="Input 2 6 10 7 2" xfId="25735"/>
    <cellStyle name="Input 2 6 10 8" xfId="25729"/>
    <cellStyle name="Input 2 6 11" xfId="5192"/>
    <cellStyle name="Input 2 6 11 2" xfId="25736"/>
    <cellStyle name="Input 2 6 12" xfId="5193"/>
    <cellStyle name="Input 2 6 12 2" xfId="25737"/>
    <cellStyle name="Input 2 6 13" xfId="5194"/>
    <cellStyle name="Input 2 6 13 2" xfId="25738"/>
    <cellStyle name="Input 2 6 14" xfId="5195"/>
    <cellStyle name="Input 2 6 14 2" xfId="25739"/>
    <cellStyle name="Input 2 6 15" xfId="5196"/>
    <cellStyle name="Input 2 6 16" xfId="5197"/>
    <cellStyle name="Input 2 6 17" xfId="5198"/>
    <cellStyle name="Input 2 6 18" xfId="25728"/>
    <cellStyle name="Input 2 6 2" xfId="5199"/>
    <cellStyle name="Input 2 6 2 2" xfId="5200"/>
    <cellStyle name="Input 2 6 2 2 2" xfId="25741"/>
    <cellStyle name="Input 2 6 2 3" xfId="5201"/>
    <cellStyle name="Input 2 6 2 3 2" xfId="25742"/>
    <cellStyle name="Input 2 6 2 4" xfId="5202"/>
    <cellStyle name="Input 2 6 2 4 2" xfId="25743"/>
    <cellStyle name="Input 2 6 2 5" xfId="5203"/>
    <cellStyle name="Input 2 6 2 5 2" xfId="25744"/>
    <cellStyle name="Input 2 6 2 6" xfId="5204"/>
    <cellStyle name="Input 2 6 2 6 2" xfId="25745"/>
    <cellStyle name="Input 2 6 2 7" xfId="5205"/>
    <cellStyle name="Input 2 6 2 7 2" xfId="25746"/>
    <cellStyle name="Input 2 6 2 8" xfId="25740"/>
    <cellStyle name="Input 2 6 3" xfId="5206"/>
    <cellStyle name="Input 2 6 3 2" xfId="5207"/>
    <cellStyle name="Input 2 6 3 2 2" xfId="25748"/>
    <cellStyle name="Input 2 6 3 3" xfId="5208"/>
    <cellStyle name="Input 2 6 3 3 2" xfId="25749"/>
    <cellStyle name="Input 2 6 3 4" xfId="5209"/>
    <cellStyle name="Input 2 6 3 4 2" xfId="25750"/>
    <cellStyle name="Input 2 6 3 5" xfId="5210"/>
    <cellStyle name="Input 2 6 3 5 2" xfId="25751"/>
    <cellStyle name="Input 2 6 3 6" xfId="5211"/>
    <cellStyle name="Input 2 6 3 6 2" xfId="25752"/>
    <cellStyle name="Input 2 6 3 7" xfId="5212"/>
    <cellStyle name="Input 2 6 3 7 2" xfId="25753"/>
    <cellStyle name="Input 2 6 3 8" xfId="25747"/>
    <cellStyle name="Input 2 6 4" xfId="5213"/>
    <cellStyle name="Input 2 6 4 2" xfId="5214"/>
    <cellStyle name="Input 2 6 4 2 2" xfId="25755"/>
    <cellStyle name="Input 2 6 4 3" xfId="5215"/>
    <cellStyle name="Input 2 6 4 3 2" xfId="25756"/>
    <cellStyle name="Input 2 6 4 4" xfId="5216"/>
    <cellStyle name="Input 2 6 4 4 2" xfId="25757"/>
    <cellStyle name="Input 2 6 4 5" xfId="5217"/>
    <cellStyle name="Input 2 6 4 5 2" xfId="25758"/>
    <cellStyle name="Input 2 6 4 6" xfId="5218"/>
    <cellStyle name="Input 2 6 4 6 2" xfId="25759"/>
    <cellStyle name="Input 2 6 4 7" xfId="5219"/>
    <cellStyle name="Input 2 6 4 7 2" xfId="25760"/>
    <cellStyle name="Input 2 6 4 8" xfId="25754"/>
    <cellStyle name="Input 2 6 5" xfId="5220"/>
    <cellStyle name="Input 2 6 5 2" xfId="5221"/>
    <cellStyle name="Input 2 6 5 2 2" xfId="25762"/>
    <cellStyle name="Input 2 6 5 3" xfId="5222"/>
    <cellStyle name="Input 2 6 5 3 2" xfId="25763"/>
    <cellStyle name="Input 2 6 5 4" xfId="5223"/>
    <cellStyle name="Input 2 6 5 4 2" xfId="25764"/>
    <cellStyle name="Input 2 6 5 5" xfId="5224"/>
    <cellStyle name="Input 2 6 5 5 2" xfId="25765"/>
    <cellStyle name="Input 2 6 5 6" xfId="5225"/>
    <cellStyle name="Input 2 6 5 6 2" xfId="25766"/>
    <cellStyle name="Input 2 6 5 7" xfId="5226"/>
    <cellStyle name="Input 2 6 5 7 2" xfId="25767"/>
    <cellStyle name="Input 2 6 5 8" xfId="25761"/>
    <cellStyle name="Input 2 6 6" xfId="5227"/>
    <cellStyle name="Input 2 6 6 2" xfId="5228"/>
    <cellStyle name="Input 2 6 6 2 2" xfId="25769"/>
    <cellStyle name="Input 2 6 6 3" xfId="5229"/>
    <cellStyle name="Input 2 6 6 3 2" xfId="25770"/>
    <cellStyle name="Input 2 6 6 4" xfId="5230"/>
    <cellStyle name="Input 2 6 6 4 2" xfId="25771"/>
    <cellStyle name="Input 2 6 6 5" xfId="5231"/>
    <cellStyle name="Input 2 6 6 5 2" xfId="25772"/>
    <cellStyle name="Input 2 6 6 6" xfId="5232"/>
    <cellStyle name="Input 2 6 6 6 2" xfId="25773"/>
    <cellStyle name="Input 2 6 6 7" xfId="5233"/>
    <cellStyle name="Input 2 6 6 7 2" xfId="25774"/>
    <cellStyle name="Input 2 6 6 8" xfId="25768"/>
    <cellStyle name="Input 2 6 7" xfId="5234"/>
    <cellStyle name="Input 2 6 7 2" xfId="5235"/>
    <cellStyle name="Input 2 6 7 2 2" xfId="25776"/>
    <cellStyle name="Input 2 6 7 3" xfId="5236"/>
    <cellStyle name="Input 2 6 7 3 2" xfId="25777"/>
    <cellStyle name="Input 2 6 7 4" xfId="5237"/>
    <cellStyle name="Input 2 6 7 4 2" xfId="25778"/>
    <cellStyle name="Input 2 6 7 5" xfId="5238"/>
    <cellStyle name="Input 2 6 7 5 2" xfId="25779"/>
    <cellStyle name="Input 2 6 7 6" xfId="5239"/>
    <cellStyle name="Input 2 6 7 6 2" xfId="25780"/>
    <cellStyle name="Input 2 6 7 7" xfId="5240"/>
    <cellStyle name="Input 2 6 7 7 2" xfId="25781"/>
    <cellStyle name="Input 2 6 7 8" xfId="25775"/>
    <cellStyle name="Input 2 6 8" xfId="5241"/>
    <cellStyle name="Input 2 6 8 2" xfId="5242"/>
    <cellStyle name="Input 2 6 8 2 2" xfId="25783"/>
    <cellStyle name="Input 2 6 8 3" xfId="5243"/>
    <cellStyle name="Input 2 6 8 3 2" xfId="25784"/>
    <cellStyle name="Input 2 6 8 4" xfId="5244"/>
    <cellStyle name="Input 2 6 8 4 2" xfId="25785"/>
    <cellStyle name="Input 2 6 8 5" xfId="5245"/>
    <cellStyle name="Input 2 6 8 5 2" xfId="25786"/>
    <cellStyle name="Input 2 6 8 6" xfId="5246"/>
    <cellStyle name="Input 2 6 8 6 2" xfId="25787"/>
    <cellStyle name="Input 2 6 8 7" xfId="5247"/>
    <cellStyle name="Input 2 6 8 7 2" xfId="25788"/>
    <cellStyle name="Input 2 6 8 8" xfId="25782"/>
    <cellStyle name="Input 2 6 9" xfId="5248"/>
    <cellStyle name="Input 2 6 9 2" xfId="5249"/>
    <cellStyle name="Input 2 6 9 2 2" xfId="25790"/>
    <cellStyle name="Input 2 6 9 3" xfId="5250"/>
    <cellStyle name="Input 2 6 9 3 2" xfId="25791"/>
    <cellStyle name="Input 2 6 9 4" xfId="5251"/>
    <cellStyle name="Input 2 6 9 4 2" xfId="25792"/>
    <cellStyle name="Input 2 6 9 5" xfId="5252"/>
    <cellStyle name="Input 2 6 9 5 2" xfId="25793"/>
    <cellStyle name="Input 2 6 9 6" xfId="5253"/>
    <cellStyle name="Input 2 6 9 6 2" xfId="25794"/>
    <cellStyle name="Input 2 6 9 7" xfId="5254"/>
    <cellStyle name="Input 2 6 9 7 2" xfId="25795"/>
    <cellStyle name="Input 2 6 9 8" xfId="25789"/>
    <cellStyle name="Input 2 7" xfId="5255"/>
    <cellStyle name="Input 2 7 10" xfId="5256"/>
    <cellStyle name="Input 2 7 10 2" xfId="5257"/>
    <cellStyle name="Input 2 7 10 2 2" xfId="25798"/>
    <cellStyle name="Input 2 7 10 3" xfId="5258"/>
    <cellStyle name="Input 2 7 10 3 2" xfId="25799"/>
    <cellStyle name="Input 2 7 10 4" xfId="5259"/>
    <cellStyle name="Input 2 7 10 4 2" xfId="25800"/>
    <cellStyle name="Input 2 7 10 5" xfId="5260"/>
    <cellStyle name="Input 2 7 10 5 2" xfId="25801"/>
    <cellStyle name="Input 2 7 10 6" xfId="5261"/>
    <cellStyle name="Input 2 7 10 6 2" xfId="25802"/>
    <cellStyle name="Input 2 7 10 7" xfId="5262"/>
    <cellStyle name="Input 2 7 10 7 2" xfId="25803"/>
    <cellStyle name="Input 2 7 10 8" xfId="25797"/>
    <cellStyle name="Input 2 7 11" xfId="5263"/>
    <cellStyle name="Input 2 7 11 2" xfId="25804"/>
    <cellStyle name="Input 2 7 12" xfId="5264"/>
    <cellStyle name="Input 2 7 12 2" xfId="25805"/>
    <cellStyle name="Input 2 7 13" xfId="5265"/>
    <cellStyle name="Input 2 7 13 2" xfId="25806"/>
    <cellStyle name="Input 2 7 14" xfId="5266"/>
    <cellStyle name="Input 2 7 14 2" xfId="25807"/>
    <cellStyle name="Input 2 7 15" xfId="5267"/>
    <cellStyle name="Input 2 7 16" xfId="5268"/>
    <cellStyle name="Input 2 7 17" xfId="25796"/>
    <cellStyle name="Input 2 7 2" xfId="5269"/>
    <cellStyle name="Input 2 7 2 2" xfId="5270"/>
    <cellStyle name="Input 2 7 2 2 2" xfId="25809"/>
    <cellStyle name="Input 2 7 2 3" xfId="5271"/>
    <cellStyle name="Input 2 7 2 3 2" xfId="25810"/>
    <cellStyle name="Input 2 7 2 4" xfId="5272"/>
    <cellStyle name="Input 2 7 2 4 2" xfId="25811"/>
    <cellStyle name="Input 2 7 2 5" xfId="5273"/>
    <cellStyle name="Input 2 7 2 5 2" xfId="25812"/>
    <cellStyle name="Input 2 7 2 6" xfId="5274"/>
    <cellStyle name="Input 2 7 2 6 2" xfId="25813"/>
    <cellStyle name="Input 2 7 2 7" xfId="5275"/>
    <cellStyle name="Input 2 7 2 7 2" xfId="25814"/>
    <cellStyle name="Input 2 7 2 8" xfId="25808"/>
    <cellStyle name="Input 2 7 3" xfId="5276"/>
    <cellStyle name="Input 2 7 3 2" xfId="5277"/>
    <cellStyle name="Input 2 7 3 2 2" xfId="25816"/>
    <cellStyle name="Input 2 7 3 3" xfId="5278"/>
    <cellStyle name="Input 2 7 3 3 2" xfId="25817"/>
    <cellStyle name="Input 2 7 3 4" xfId="5279"/>
    <cellStyle name="Input 2 7 3 4 2" xfId="25818"/>
    <cellStyle name="Input 2 7 3 5" xfId="5280"/>
    <cellStyle name="Input 2 7 3 5 2" xfId="25819"/>
    <cellStyle name="Input 2 7 3 6" xfId="5281"/>
    <cellStyle name="Input 2 7 3 6 2" xfId="25820"/>
    <cellStyle name="Input 2 7 3 7" xfId="5282"/>
    <cellStyle name="Input 2 7 3 7 2" xfId="25821"/>
    <cellStyle name="Input 2 7 3 8" xfId="25815"/>
    <cellStyle name="Input 2 7 4" xfId="5283"/>
    <cellStyle name="Input 2 7 4 2" xfId="5284"/>
    <cellStyle name="Input 2 7 4 2 2" xfId="25823"/>
    <cellStyle name="Input 2 7 4 3" xfId="5285"/>
    <cellStyle name="Input 2 7 4 3 2" xfId="25824"/>
    <cellStyle name="Input 2 7 4 4" xfId="5286"/>
    <cellStyle name="Input 2 7 4 4 2" xfId="25825"/>
    <cellStyle name="Input 2 7 4 5" xfId="5287"/>
    <cellStyle name="Input 2 7 4 5 2" xfId="25826"/>
    <cellStyle name="Input 2 7 4 6" xfId="5288"/>
    <cellStyle name="Input 2 7 4 6 2" xfId="25827"/>
    <cellStyle name="Input 2 7 4 7" xfId="5289"/>
    <cellStyle name="Input 2 7 4 7 2" xfId="25828"/>
    <cellStyle name="Input 2 7 4 8" xfId="25822"/>
    <cellStyle name="Input 2 7 5" xfId="5290"/>
    <cellStyle name="Input 2 7 5 2" xfId="5291"/>
    <cellStyle name="Input 2 7 5 2 2" xfId="25830"/>
    <cellStyle name="Input 2 7 5 3" xfId="5292"/>
    <cellStyle name="Input 2 7 5 3 2" xfId="25831"/>
    <cellStyle name="Input 2 7 5 4" xfId="5293"/>
    <cellStyle name="Input 2 7 5 4 2" xfId="25832"/>
    <cellStyle name="Input 2 7 5 5" xfId="5294"/>
    <cellStyle name="Input 2 7 5 5 2" xfId="25833"/>
    <cellStyle name="Input 2 7 5 6" xfId="5295"/>
    <cellStyle name="Input 2 7 5 6 2" xfId="25834"/>
    <cellStyle name="Input 2 7 5 7" xfId="5296"/>
    <cellStyle name="Input 2 7 5 7 2" xfId="25835"/>
    <cellStyle name="Input 2 7 5 8" xfId="25829"/>
    <cellStyle name="Input 2 7 6" xfId="5297"/>
    <cellStyle name="Input 2 7 6 2" xfId="5298"/>
    <cellStyle name="Input 2 7 6 2 2" xfId="25837"/>
    <cellStyle name="Input 2 7 6 3" xfId="5299"/>
    <cellStyle name="Input 2 7 6 3 2" xfId="25838"/>
    <cellStyle name="Input 2 7 6 4" xfId="5300"/>
    <cellStyle name="Input 2 7 6 4 2" xfId="25839"/>
    <cellStyle name="Input 2 7 6 5" xfId="5301"/>
    <cellStyle name="Input 2 7 6 5 2" xfId="25840"/>
    <cellStyle name="Input 2 7 6 6" xfId="5302"/>
    <cellStyle name="Input 2 7 6 6 2" xfId="25841"/>
    <cellStyle name="Input 2 7 6 7" xfId="5303"/>
    <cellStyle name="Input 2 7 6 7 2" xfId="25842"/>
    <cellStyle name="Input 2 7 6 8" xfId="25836"/>
    <cellStyle name="Input 2 7 7" xfId="5304"/>
    <cellStyle name="Input 2 7 7 2" xfId="5305"/>
    <cellStyle name="Input 2 7 7 2 2" xfId="25844"/>
    <cellStyle name="Input 2 7 7 3" xfId="5306"/>
    <cellStyle name="Input 2 7 7 3 2" xfId="25845"/>
    <cellStyle name="Input 2 7 7 4" xfId="5307"/>
    <cellStyle name="Input 2 7 7 4 2" xfId="25846"/>
    <cellStyle name="Input 2 7 7 5" xfId="5308"/>
    <cellStyle name="Input 2 7 7 5 2" xfId="25847"/>
    <cellStyle name="Input 2 7 7 6" xfId="5309"/>
    <cellStyle name="Input 2 7 7 6 2" xfId="25848"/>
    <cellStyle name="Input 2 7 7 7" xfId="5310"/>
    <cellStyle name="Input 2 7 7 7 2" xfId="25849"/>
    <cellStyle name="Input 2 7 7 8" xfId="25843"/>
    <cellStyle name="Input 2 7 8" xfId="5311"/>
    <cellStyle name="Input 2 7 8 2" xfId="5312"/>
    <cellStyle name="Input 2 7 8 2 2" xfId="25851"/>
    <cellStyle name="Input 2 7 8 3" xfId="5313"/>
    <cellStyle name="Input 2 7 8 3 2" xfId="25852"/>
    <cellStyle name="Input 2 7 8 4" xfId="5314"/>
    <cellStyle name="Input 2 7 8 4 2" xfId="25853"/>
    <cellStyle name="Input 2 7 8 5" xfId="5315"/>
    <cellStyle name="Input 2 7 8 5 2" xfId="25854"/>
    <cellStyle name="Input 2 7 8 6" xfId="5316"/>
    <cellStyle name="Input 2 7 8 6 2" xfId="25855"/>
    <cellStyle name="Input 2 7 8 7" xfId="5317"/>
    <cellStyle name="Input 2 7 8 7 2" xfId="25856"/>
    <cellStyle name="Input 2 7 8 8" xfId="25850"/>
    <cellStyle name="Input 2 7 9" xfId="5318"/>
    <cellStyle name="Input 2 7 9 2" xfId="5319"/>
    <cellStyle name="Input 2 7 9 2 2" xfId="25858"/>
    <cellStyle name="Input 2 7 9 3" xfId="5320"/>
    <cellStyle name="Input 2 7 9 3 2" xfId="25859"/>
    <cellStyle name="Input 2 7 9 4" xfId="5321"/>
    <cellStyle name="Input 2 7 9 4 2" xfId="25860"/>
    <cellStyle name="Input 2 7 9 5" xfId="5322"/>
    <cellStyle name="Input 2 7 9 5 2" xfId="25861"/>
    <cellStyle name="Input 2 7 9 6" xfId="5323"/>
    <cellStyle name="Input 2 7 9 6 2" xfId="25862"/>
    <cellStyle name="Input 2 7 9 7" xfId="5324"/>
    <cellStyle name="Input 2 7 9 7 2" xfId="25863"/>
    <cellStyle name="Input 2 7 9 8" xfId="25857"/>
    <cellStyle name="Input 2 8" xfId="5325"/>
    <cellStyle name="Input 2 8 10" xfId="5326"/>
    <cellStyle name="Input 2 8 11" xfId="25864"/>
    <cellStyle name="Input 2 8 2" xfId="5327"/>
    <cellStyle name="Input 2 8 2 2" xfId="25865"/>
    <cellStyle name="Input 2 8 3" xfId="5328"/>
    <cellStyle name="Input 2 8 3 2" xfId="25866"/>
    <cellStyle name="Input 2 8 4" xfId="5329"/>
    <cellStyle name="Input 2 8 4 2" xfId="25867"/>
    <cellStyle name="Input 2 8 5" xfId="5330"/>
    <cellStyle name="Input 2 8 5 2" xfId="25868"/>
    <cellStyle name="Input 2 8 6" xfId="5331"/>
    <cellStyle name="Input 2 8 6 2" xfId="25869"/>
    <cellStyle name="Input 2 8 7" xfId="5332"/>
    <cellStyle name="Input 2 8 7 2" xfId="25870"/>
    <cellStyle name="Input 2 8 8" xfId="5333"/>
    <cellStyle name="Input 2 8 9" xfId="5334"/>
    <cellStyle name="Input 2 9" xfId="5335"/>
    <cellStyle name="Input 2 9 10" xfId="5336"/>
    <cellStyle name="Input 2 9 11" xfId="25871"/>
    <cellStyle name="Input 2 9 2" xfId="5337"/>
    <cellStyle name="Input 2 9 2 2" xfId="25872"/>
    <cellStyle name="Input 2 9 3" xfId="5338"/>
    <cellStyle name="Input 2 9 3 2" xfId="25873"/>
    <cellStyle name="Input 2 9 4" xfId="5339"/>
    <cellStyle name="Input 2 9 4 2" xfId="25874"/>
    <cellStyle name="Input 2 9 5" xfId="5340"/>
    <cellStyle name="Input 2 9 5 2" xfId="25875"/>
    <cellStyle name="Input 2 9 6" xfId="5341"/>
    <cellStyle name="Input 2 9 6 2" xfId="25876"/>
    <cellStyle name="Input 2 9 7" xfId="5342"/>
    <cellStyle name="Input 2 9 7 2" xfId="25877"/>
    <cellStyle name="Input 2 9 8" xfId="5343"/>
    <cellStyle name="Input 2 9 9" xfId="5344"/>
    <cellStyle name="Input 3" xfId="5345"/>
    <cellStyle name="Input 3 10" xfId="5346"/>
    <cellStyle name="Input 3 10 2" xfId="5347"/>
    <cellStyle name="Input 3 10 2 2" xfId="25879"/>
    <cellStyle name="Input 3 10 3" xfId="5348"/>
    <cellStyle name="Input 3 10 3 2" xfId="25880"/>
    <cellStyle name="Input 3 10 4" xfId="5349"/>
    <cellStyle name="Input 3 10 4 2" xfId="25881"/>
    <cellStyle name="Input 3 10 5" xfId="5350"/>
    <cellStyle name="Input 3 10 5 2" xfId="25882"/>
    <cellStyle name="Input 3 10 6" xfId="5351"/>
    <cellStyle name="Input 3 10 6 2" xfId="25883"/>
    <cellStyle name="Input 3 10 7" xfId="5352"/>
    <cellStyle name="Input 3 10 7 2" xfId="25884"/>
    <cellStyle name="Input 3 10 8" xfId="25878"/>
    <cellStyle name="Input 3 11" xfId="5353"/>
    <cellStyle name="Input 3 11 2" xfId="5354"/>
    <cellStyle name="Input 3 11 2 2" xfId="25886"/>
    <cellStyle name="Input 3 11 3" xfId="5355"/>
    <cellStyle name="Input 3 11 3 2" xfId="25887"/>
    <cellStyle name="Input 3 11 4" xfId="5356"/>
    <cellStyle name="Input 3 11 4 2" xfId="25888"/>
    <cellStyle name="Input 3 11 5" xfId="5357"/>
    <cellStyle name="Input 3 11 5 2" xfId="25889"/>
    <cellStyle name="Input 3 11 6" xfId="5358"/>
    <cellStyle name="Input 3 11 6 2" xfId="25890"/>
    <cellStyle name="Input 3 11 7" xfId="5359"/>
    <cellStyle name="Input 3 11 7 2" xfId="25891"/>
    <cellStyle name="Input 3 11 8" xfId="25885"/>
    <cellStyle name="Input 3 12" xfId="5360"/>
    <cellStyle name="Input 3 12 2" xfId="5361"/>
    <cellStyle name="Input 3 12 2 2" xfId="25893"/>
    <cellStyle name="Input 3 12 3" xfId="5362"/>
    <cellStyle name="Input 3 12 3 2" xfId="25894"/>
    <cellStyle name="Input 3 12 4" xfId="5363"/>
    <cellStyle name="Input 3 12 4 2" xfId="25895"/>
    <cellStyle name="Input 3 12 5" xfId="5364"/>
    <cellStyle name="Input 3 12 5 2" xfId="25896"/>
    <cellStyle name="Input 3 12 6" xfId="5365"/>
    <cellStyle name="Input 3 12 6 2" xfId="25897"/>
    <cellStyle name="Input 3 12 7" xfId="5366"/>
    <cellStyle name="Input 3 12 7 2" xfId="25898"/>
    <cellStyle name="Input 3 12 8" xfId="25892"/>
    <cellStyle name="Input 3 13" xfId="5367"/>
    <cellStyle name="Input 3 13 2" xfId="5368"/>
    <cellStyle name="Input 3 13 2 2" xfId="25900"/>
    <cellStyle name="Input 3 13 3" xfId="5369"/>
    <cellStyle name="Input 3 13 3 2" xfId="25901"/>
    <cellStyle name="Input 3 13 4" xfId="5370"/>
    <cellStyle name="Input 3 13 4 2" xfId="25902"/>
    <cellStyle name="Input 3 13 5" xfId="5371"/>
    <cellStyle name="Input 3 13 5 2" xfId="25903"/>
    <cellStyle name="Input 3 13 6" xfId="5372"/>
    <cellStyle name="Input 3 13 6 2" xfId="25904"/>
    <cellStyle name="Input 3 13 7" xfId="5373"/>
    <cellStyle name="Input 3 13 7 2" xfId="25905"/>
    <cellStyle name="Input 3 13 8" xfId="25899"/>
    <cellStyle name="Input 3 14" xfId="5374"/>
    <cellStyle name="Input 3 14 2" xfId="25906"/>
    <cellStyle name="Input 3 15" xfId="5375"/>
    <cellStyle name="Input 3 15 2" xfId="25907"/>
    <cellStyle name="Input 3 16" xfId="5376"/>
    <cellStyle name="Input 3 16 2" xfId="25908"/>
    <cellStyle name="Input 3 17" xfId="5377"/>
    <cellStyle name="Input 3 18" xfId="5378"/>
    <cellStyle name="Input 3 19" xfId="5379"/>
    <cellStyle name="Input 3 2" xfId="5380"/>
    <cellStyle name="Input 3 2 10" xfId="5381"/>
    <cellStyle name="Input 3 2 10 2" xfId="5382"/>
    <cellStyle name="Input 3 2 10 2 2" xfId="25910"/>
    <cellStyle name="Input 3 2 10 3" xfId="5383"/>
    <cellStyle name="Input 3 2 10 3 2" xfId="25911"/>
    <cellStyle name="Input 3 2 10 4" xfId="5384"/>
    <cellStyle name="Input 3 2 10 4 2" xfId="25912"/>
    <cellStyle name="Input 3 2 10 5" xfId="5385"/>
    <cellStyle name="Input 3 2 10 5 2" xfId="25913"/>
    <cellStyle name="Input 3 2 10 6" xfId="5386"/>
    <cellStyle name="Input 3 2 10 6 2" xfId="25914"/>
    <cellStyle name="Input 3 2 10 7" xfId="5387"/>
    <cellStyle name="Input 3 2 10 7 2" xfId="25915"/>
    <cellStyle name="Input 3 2 10 8" xfId="25909"/>
    <cellStyle name="Input 3 2 11" xfId="5388"/>
    <cellStyle name="Input 3 2 11 2" xfId="5389"/>
    <cellStyle name="Input 3 2 11 2 2" xfId="25917"/>
    <cellStyle name="Input 3 2 11 3" xfId="5390"/>
    <cellStyle name="Input 3 2 11 3 2" xfId="25918"/>
    <cellStyle name="Input 3 2 11 4" xfId="5391"/>
    <cellStyle name="Input 3 2 11 4 2" xfId="25919"/>
    <cellStyle name="Input 3 2 11 5" xfId="5392"/>
    <cellStyle name="Input 3 2 11 5 2" xfId="25920"/>
    <cellStyle name="Input 3 2 11 6" xfId="5393"/>
    <cellStyle name="Input 3 2 11 6 2" xfId="25921"/>
    <cellStyle name="Input 3 2 11 7" xfId="5394"/>
    <cellStyle name="Input 3 2 11 7 2" xfId="25922"/>
    <cellStyle name="Input 3 2 11 8" xfId="25916"/>
    <cellStyle name="Input 3 2 12" xfId="5395"/>
    <cellStyle name="Input 3 2 12 2" xfId="5396"/>
    <cellStyle name="Input 3 2 12 2 2" xfId="25924"/>
    <cellStyle name="Input 3 2 12 3" xfId="5397"/>
    <cellStyle name="Input 3 2 12 3 2" xfId="25925"/>
    <cellStyle name="Input 3 2 12 4" xfId="5398"/>
    <cellStyle name="Input 3 2 12 4 2" xfId="25926"/>
    <cellStyle name="Input 3 2 12 5" xfId="5399"/>
    <cellStyle name="Input 3 2 12 5 2" xfId="25927"/>
    <cellStyle name="Input 3 2 12 6" xfId="5400"/>
    <cellStyle name="Input 3 2 12 6 2" xfId="25928"/>
    <cellStyle name="Input 3 2 12 7" xfId="5401"/>
    <cellStyle name="Input 3 2 12 7 2" xfId="25929"/>
    <cellStyle name="Input 3 2 12 8" xfId="25923"/>
    <cellStyle name="Input 3 2 13" xfId="5402"/>
    <cellStyle name="Input 3 2 13 2" xfId="5403"/>
    <cellStyle name="Input 3 2 13 2 2" xfId="25931"/>
    <cellStyle name="Input 3 2 13 3" xfId="5404"/>
    <cellStyle name="Input 3 2 13 3 2" xfId="25932"/>
    <cellStyle name="Input 3 2 13 4" xfId="5405"/>
    <cellStyle name="Input 3 2 13 4 2" xfId="25933"/>
    <cellStyle name="Input 3 2 13 5" xfId="5406"/>
    <cellStyle name="Input 3 2 13 5 2" xfId="25934"/>
    <cellStyle name="Input 3 2 13 6" xfId="5407"/>
    <cellStyle name="Input 3 2 13 6 2" xfId="25935"/>
    <cellStyle name="Input 3 2 13 7" xfId="5408"/>
    <cellStyle name="Input 3 2 13 7 2" xfId="25936"/>
    <cellStyle name="Input 3 2 13 8" xfId="25930"/>
    <cellStyle name="Input 3 2 14" xfId="5409"/>
    <cellStyle name="Input 3 2 14 2" xfId="25937"/>
    <cellStyle name="Input 3 2 15" xfId="5410"/>
    <cellStyle name="Input 3 2 15 2" xfId="25938"/>
    <cellStyle name="Input 3 2 16" xfId="5411"/>
    <cellStyle name="Input 3 2 16 2" xfId="25939"/>
    <cellStyle name="Input 3 2 17" xfId="5412"/>
    <cellStyle name="Input 3 2 17 2" xfId="25940"/>
    <cellStyle name="Input 3 2 18" xfId="5413"/>
    <cellStyle name="Input 3 2 19" xfId="5414"/>
    <cellStyle name="Input 3 2 2" xfId="5415"/>
    <cellStyle name="Input 3 2 2 10" xfId="5416"/>
    <cellStyle name="Input 3 2 2 10 2" xfId="5417"/>
    <cellStyle name="Input 3 2 2 10 2 2" xfId="25943"/>
    <cellStyle name="Input 3 2 2 10 3" xfId="5418"/>
    <cellStyle name="Input 3 2 2 10 3 2" xfId="25944"/>
    <cellStyle name="Input 3 2 2 10 4" xfId="5419"/>
    <cellStyle name="Input 3 2 2 10 4 2" xfId="25945"/>
    <cellStyle name="Input 3 2 2 10 5" xfId="5420"/>
    <cellStyle name="Input 3 2 2 10 5 2" xfId="25946"/>
    <cellStyle name="Input 3 2 2 10 6" xfId="5421"/>
    <cellStyle name="Input 3 2 2 10 6 2" xfId="25947"/>
    <cellStyle name="Input 3 2 2 10 7" xfId="5422"/>
    <cellStyle name="Input 3 2 2 10 7 2" xfId="25948"/>
    <cellStyle name="Input 3 2 2 10 8" xfId="25942"/>
    <cellStyle name="Input 3 2 2 11" xfId="5423"/>
    <cellStyle name="Input 3 2 2 11 2" xfId="25949"/>
    <cellStyle name="Input 3 2 2 12" xfId="5424"/>
    <cellStyle name="Input 3 2 2 12 2" xfId="25950"/>
    <cellStyle name="Input 3 2 2 13" xfId="5425"/>
    <cellStyle name="Input 3 2 2 13 2" xfId="25951"/>
    <cellStyle name="Input 3 2 2 14" xfId="5426"/>
    <cellStyle name="Input 3 2 2 14 2" xfId="25952"/>
    <cellStyle name="Input 3 2 2 15" xfId="5427"/>
    <cellStyle name="Input 3 2 2 16" xfId="5428"/>
    <cellStyle name="Input 3 2 2 17" xfId="25941"/>
    <cellStyle name="Input 3 2 2 2" xfId="5429"/>
    <cellStyle name="Input 3 2 2 2 2" xfId="5430"/>
    <cellStyle name="Input 3 2 2 2 2 2" xfId="25954"/>
    <cellStyle name="Input 3 2 2 2 3" xfId="5431"/>
    <cellStyle name="Input 3 2 2 2 3 2" xfId="25955"/>
    <cellStyle name="Input 3 2 2 2 4" xfId="5432"/>
    <cellStyle name="Input 3 2 2 2 4 2" xfId="25956"/>
    <cellStyle name="Input 3 2 2 2 5" xfId="5433"/>
    <cellStyle name="Input 3 2 2 2 5 2" xfId="25957"/>
    <cellStyle name="Input 3 2 2 2 6" xfId="5434"/>
    <cellStyle name="Input 3 2 2 2 6 2" xfId="25958"/>
    <cellStyle name="Input 3 2 2 2 7" xfId="5435"/>
    <cellStyle name="Input 3 2 2 2 7 2" xfId="25959"/>
    <cellStyle name="Input 3 2 2 2 8" xfId="25953"/>
    <cellStyle name="Input 3 2 2 3" xfId="5436"/>
    <cellStyle name="Input 3 2 2 3 2" xfId="5437"/>
    <cellStyle name="Input 3 2 2 3 2 2" xfId="25961"/>
    <cellStyle name="Input 3 2 2 3 3" xfId="5438"/>
    <cellStyle name="Input 3 2 2 3 3 2" xfId="25962"/>
    <cellStyle name="Input 3 2 2 3 4" xfId="5439"/>
    <cellStyle name="Input 3 2 2 3 4 2" xfId="25963"/>
    <cellStyle name="Input 3 2 2 3 5" xfId="5440"/>
    <cellStyle name="Input 3 2 2 3 5 2" xfId="25964"/>
    <cellStyle name="Input 3 2 2 3 6" xfId="5441"/>
    <cellStyle name="Input 3 2 2 3 6 2" xfId="25965"/>
    <cellStyle name="Input 3 2 2 3 7" xfId="5442"/>
    <cellStyle name="Input 3 2 2 3 7 2" xfId="25966"/>
    <cellStyle name="Input 3 2 2 3 8" xfId="25960"/>
    <cellStyle name="Input 3 2 2 4" xfId="5443"/>
    <cellStyle name="Input 3 2 2 4 2" xfId="5444"/>
    <cellStyle name="Input 3 2 2 4 2 2" xfId="25968"/>
    <cellStyle name="Input 3 2 2 4 3" xfId="5445"/>
    <cellStyle name="Input 3 2 2 4 3 2" xfId="25969"/>
    <cellStyle name="Input 3 2 2 4 4" xfId="5446"/>
    <cellStyle name="Input 3 2 2 4 4 2" xfId="25970"/>
    <cellStyle name="Input 3 2 2 4 5" xfId="5447"/>
    <cellStyle name="Input 3 2 2 4 5 2" xfId="25971"/>
    <cellStyle name="Input 3 2 2 4 6" xfId="5448"/>
    <cellStyle name="Input 3 2 2 4 6 2" xfId="25972"/>
    <cellStyle name="Input 3 2 2 4 7" xfId="5449"/>
    <cellStyle name="Input 3 2 2 4 7 2" xfId="25973"/>
    <cellStyle name="Input 3 2 2 4 8" xfId="25967"/>
    <cellStyle name="Input 3 2 2 5" xfId="5450"/>
    <cellStyle name="Input 3 2 2 5 2" xfId="5451"/>
    <cellStyle name="Input 3 2 2 5 2 2" xfId="25975"/>
    <cellStyle name="Input 3 2 2 5 3" xfId="5452"/>
    <cellStyle name="Input 3 2 2 5 3 2" xfId="25976"/>
    <cellStyle name="Input 3 2 2 5 4" xfId="5453"/>
    <cellStyle name="Input 3 2 2 5 4 2" xfId="25977"/>
    <cellStyle name="Input 3 2 2 5 5" xfId="5454"/>
    <cellStyle name="Input 3 2 2 5 5 2" xfId="25978"/>
    <cellStyle name="Input 3 2 2 5 6" xfId="5455"/>
    <cellStyle name="Input 3 2 2 5 6 2" xfId="25979"/>
    <cellStyle name="Input 3 2 2 5 7" xfId="5456"/>
    <cellStyle name="Input 3 2 2 5 7 2" xfId="25980"/>
    <cellStyle name="Input 3 2 2 5 8" xfId="25974"/>
    <cellStyle name="Input 3 2 2 6" xfId="5457"/>
    <cellStyle name="Input 3 2 2 6 2" xfId="5458"/>
    <cellStyle name="Input 3 2 2 6 2 2" xfId="25982"/>
    <cellStyle name="Input 3 2 2 6 3" xfId="5459"/>
    <cellStyle name="Input 3 2 2 6 3 2" xfId="25983"/>
    <cellStyle name="Input 3 2 2 6 4" xfId="5460"/>
    <cellStyle name="Input 3 2 2 6 4 2" xfId="25984"/>
    <cellStyle name="Input 3 2 2 6 5" xfId="5461"/>
    <cellStyle name="Input 3 2 2 6 5 2" xfId="25985"/>
    <cellStyle name="Input 3 2 2 6 6" xfId="5462"/>
    <cellStyle name="Input 3 2 2 6 6 2" xfId="25986"/>
    <cellStyle name="Input 3 2 2 6 7" xfId="5463"/>
    <cellStyle name="Input 3 2 2 6 7 2" xfId="25987"/>
    <cellStyle name="Input 3 2 2 6 8" xfId="25981"/>
    <cellStyle name="Input 3 2 2 7" xfId="5464"/>
    <cellStyle name="Input 3 2 2 7 2" xfId="5465"/>
    <cellStyle name="Input 3 2 2 7 2 2" xfId="25989"/>
    <cellStyle name="Input 3 2 2 7 3" xfId="5466"/>
    <cellStyle name="Input 3 2 2 7 3 2" xfId="25990"/>
    <cellStyle name="Input 3 2 2 7 4" xfId="5467"/>
    <cellStyle name="Input 3 2 2 7 4 2" xfId="25991"/>
    <cellStyle name="Input 3 2 2 7 5" xfId="5468"/>
    <cellStyle name="Input 3 2 2 7 5 2" xfId="25992"/>
    <cellStyle name="Input 3 2 2 7 6" xfId="5469"/>
    <cellStyle name="Input 3 2 2 7 6 2" xfId="25993"/>
    <cellStyle name="Input 3 2 2 7 7" xfId="5470"/>
    <cellStyle name="Input 3 2 2 7 7 2" xfId="25994"/>
    <cellStyle name="Input 3 2 2 7 8" xfId="25988"/>
    <cellStyle name="Input 3 2 2 8" xfId="5471"/>
    <cellStyle name="Input 3 2 2 8 2" xfId="5472"/>
    <cellStyle name="Input 3 2 2 8 2 2" xfId="25996"/>
    <cellStyle name="Input 3 2 2 8 3" xfId="5473"/>
    <cellStyle name="Input 3 2 2 8 3 2" xfId="25997"/>
    <cellStyle name="Input 3 2 2 8 4" xfId="5474"/>
    <cellStyle name="Input 3 2 2 8 4 2" xfId="25998"/>
    <cellStyle name="Input 3 2 2 8 5" xfId="5475"/>
    <cellStyle name="Input 3 2 2 8 5 2" xfId="25999"/>
    <cellStyle name="Input 3 2 2 8 6" xfId="5476"/>
    <cellStyle name="Input 3 2 2 8 6 2" xfId="26000"/>
    <cellStyle name="Input 3 2 2 8 7" xfId="5477"/>
    <cellStyle name="Input 3 2 2 8 7 2" xfId="26001"/>
    <cellStyle name="Input 3 2 2 8 8" xfId="25995"/>
    <cellStyle name="Input 3 2 2 9" xfId="5478"/>
    <cellStyle name="Input 3 2 2 9 2" xfId="5479"/>
    <cellStyle name="Input 3 2 2 9 2 2" xfId="26003"/>
    <cellStyle name="Input 3 2 2 9 3" xfId="5480"/>
    <cellStyle name="Input 3 2 2 9 3 2" xfId="26004"/>
    <cellStyle name="Input 3 2 2 9 4" xfId="5481"/>
    <cellStyle name="Input 3 2 2 9 4 2" xfId="26005"/>
    <cellStyle name="Input 3 2 2 9 5" xfId="5482"/>
    <cellStyle name="Input 3 2 2 9 5 2" xfId="26006"/>
    <cellStyle name="Input 3 2 2 9 6" xfId="5483"/>
    <cellStyle name="Input 3 2 2 9 6 2" xfId="26007"/>
    <cellStyle name="Input 3 2 2 9 7" xfId="5484"/>
    <cellStyle name="Input 3 2 2 9 7 2" xfId="26008"/>
    <cellStyle name="Input 3 2 2 9 8" xfId="26002"/>
    <cellStyle name="Input 3 2 20" xfId="5485"/>
    <cellStyle name="Input 3 2 21" xfId="5486"/>
    <cellStyle name="Input 3 2 22" xfId="5487"/>
    <cellStyle name="Input 3 2 23" xfId="5488"/>
    <cellStyle name="Input 3 2 24" xfId="5489"/>
    <cellStyle name="Input 3 2 25" xfId="5490"/>
    <cellStyle name="Input 3 2 26" xfId="5491"/>
    <cellStyle name="Input 3 2 27" xfId="5492"/>
    <cellStyle name="Input 3 2 28" xfId="5493"/>
    <cellStyle name="Input 3 2 29" xfId="5494"/>
    <cellStyle name="Input 3 2 3" xfId="5495"/>
    <cellStyle name="Input 3 2 3 10" xfId="5496"/>
    <cellStyle name="Input 3 2 3 10 2" xfId="5497"/>
    <cellStyle name="Input 3 2 3 10 2 2" xfId="26011"/>
    <cellStyle name="Input 3 2 3 10 3" xfId="5498"/>
    <cellStyle name="Input 3 2 3 10 3 2" xfId="26012"/>
    <cellStyle name="Input 3 2 3 10 4" xfId="5499"/>
    <cellStyle name="Input 3 2 3 10 4 2" xfId="26013"/>
    <cellStyle name="Input 3 2 3 10 5" xfId="5500"/>
    <cellStyle name="Input 3 2 3 10 5 2" xfId="26014"/>
    <cellStyle name="Input 3 2 3 10 6" xfId="5501"/>
    <cellStyle name="Input 3 2 3 10 6 2" xfId="26015"/>
    <cellStyle name="Input 3 2 3 10 7" xfId="5502"/>
    <cellStyle name="Input 3 2 3 10 7 2" xfId="26016"/>
    <cellStyle name="Input 3 2 3 10 8" xfId="26010"/>
    <cellStyle name="Input 3 2 3 11" xfId="5503"/>
    <cellStyle name="Input 3 2 3 11 2" xfId="26017"/>
    <cellStyle name="Input 3 2 3 12" xfId="5504"/>
    <cellStyle name="Input 3 2 3 12 2" xfId="26018"/>
    <cellStyle name="Input 3 2 3 13" xfId="5505"/>
    <cellStyle name="Input 3 2 3 13 2" xfId="26019"/>
    <cellStyle name="Input 3 2 3 14" xfId="5506"/>
    <cellStyle name="Input 3 2 3 14 2" xfId="26020"/>
    <cellStyle name="Input 3 2 3 15" xfId="5507"/>
    <cellStyle name="Input 3 2 3 16" xfId="5508"/>
    <cellStyle name="Input 3 2 3 17" xfId="26009"/>
    <cellStyle name="Input 3 2 3 2" xfId="5509"/>
    <cellStyle name="Input 3 2 3 2 2" xfId="5510"/>
    <cellStyle name="Input 3 2 3 2 2 2" xfId="26022"/>
    <cellStyle name="Input 3 2 3 2 3" xfId="5511"/>
    <cellStyle name="Input 3 2 3 2 3 2" xfId="26023"/>
    <cellStyle name="Input 3 2 3 2 4" xfId="5512"/>
    <cellStyle name="Input 3 2 3 2 4 2" xfId="26024"/>
    <cellStyle name="Input 3 2 3 2 5" xfId="5513"/>
    <cellStyle name="Input 3 2 3 2 5 2" xfId="26025"/>
    <cellStyle name="Input 3 2 3 2 6" xfId="5514"/>
    <cellStyle name="Input 3 2 3 2 6 2" xfId="26026"/>
    <cellStyle name="Input 3 2 3 2 7" xfId="5515"/>
    <cellStyle name="Input 3 2 3 2 7 2" xfId="26027"/>
    <cellStyle name="Input 3 2 3 2 8" xfId="26021"/>
    <cellStyle name="Input 3 2 3 3" xfId="5516"/>
    <cellStyle name="Input 3 2 3 3 2" xfId="5517"/>
    <cellStyle name="Input 3 2 3 3 2 2" xfId="26029"/>
    <cellStyle name="Input 3 2 3 3 3" xfId="5518"/>
    <cellStyle name="Input 3 2 3 3 3 2" xfId="26030"/>
    <cellStyle name="Input 3 2 3 3 4" xfId="5519"/>
    <cellStyle name="Input 3 2 3 3 4 2" xfId="26031"/>
    <cellStyle name="Input 3 2 3 3 5" xfId="5520"/>
    <cellStyle name="Input 3 2 3 3 5 2" xfId="26032"/>
    <cellStyle name="Input 3 2 3 3 6" xfId="5521"/>
    <cellStyle name="Input 3 2 3 3 6 2" xfId="26033"/>
    <cellStyle name="Input 3 2 3 3 7" xfId="5522"/>
    <cellStyle name="Input 3 2 3 3 7 2" xfId="26034"/>
    <cellStyle name="Input 3 2 3 3 8" xfId="26028"/>
    <cellStyle name="Input 3 2 3 4" xfId="5523"/>
    <cellStyle name="Input 3 2 3 4 2" xfId="5524"/>
    <cellStyle name="Input 3 2 3 4 2 2" xfId="26036"/>
    <cellStyle name="Input 3 2 3 4 3" xfId="5525"/>
    <cellStyle name="Input 3 2 3 4 3 2" xfId="26037"/>
    <cellStyle name="Input 3 2 3 4 4" xfId="5526"/>
    <cellStyle name="Input 3 2 3 4 4 2" xfId="26038"/>
    <cellStyle name="Input 3 2 3 4 5" xfId="5527"/>
    <cellStyle name="Input 3 2 3 4 5 2" xfId="26039"/>
    <cellStyle name="Input 3 2 3 4 6" xfId="5528"/>
    <cellStyle name="Input 3 2 3 4 6 2" xfId="26040"/>
    <cellStyle name="Input 3 2 3 4 7" xfId="5529"/>
    <cellStyle name="Input 3 2 3 4 7 2" xfId="26041"/>
    <cellStyle name="Input 3 2 3 4 8" xfId="26035"/>
    <cellStyle name="Input 3 2 3 5" xfId="5530"/>
    <cellStyle name="Input 3 2 3 5 2" xfId="5531"/>
    <cellStyle name="Input 3 2 3 5 2 2" xfId="26043"/>
    <cellStyle name="Input 3 2 3 5 3" xfId="5532"/>
    <cellStyle name="Input 3 2 3 5 3 2" xfId="26044"/>
    <cellStyle name="Input 3 2 3 5 4" xfId="5533"/>
    <cellStyle name="Input 3 2 3 5 4 2" xfId="26045"/>
    <cellStyle name="Input 3 2 3 5 5" xfId="5534"/>
    <cellStyle name="Input 3 2 3 5 5 2" xfId="26046"/>
    <cellStyle name="Input 3 2 3 5 6" xfId="5535"/>
    <cellStyle name="Input 3 2 3 5 6 2" xfId="26047"/>
    <cellStyle name="Input 3 2 3 5 7" xfId="5536"/>
    <cellStyle name="Input 3 2 3 5 7 2" xfId="26048"/>
    <cellStyle name="Input 3 2 3 5 8" xfId="26042"/>
    <cellStyle name="Input 3 2 3 6" xfId="5537"/>
    <cellStyle name="Input 3 2 3 6 2" xfId="5538"/>
    <cellStyle name="Input 3 2 3 6 2 2" xfId="26050"/>
    <cellStyle name="Input 3 2 3 6 3" xfId="5539"/>
    <cellStyle name="Input 3 2 3 6 3 2" xfId="26051"/>
    <cellStyle name="Input 3 2 3 6 4" xfId="5540"/>
    <cellStyle name="Input 3 2 3 6 4 2" xfId="26052"/>
    <cellStyle name="Input 3 2 3 6 5" xfId="5541"/>
    <cellStyle name="Input 3 2 3 6 5 2" xfId="26053"/>
    <cellStyle name="Input 3 2 3 6 6" xfId="5542"/>
    <cellStyle name="Input 3 2 3 6 6 2" xfId="26054"/>
    <cellStyle name="Input 3 2 3 6 7" xfId="5543"/>
    <cellStyle name="Input 3 2 3 6 7 2" xfId="26055"/>
    <cellStyle name="Input 3 2 3 6 8" xfId="26049"/>
    <cellStyle name="Input 3 2 3 7" xfId="5544"/>
    <cellStyle name="Input 3 2 3 7 2" xfId="5545"/>
    <cellStyle name="Input 3 2 3 7 2 2" xfId="26057"/>
    <cellStyle name="Input 3 2 3 7 3" xfId="5546"/>
    <cellStyle name="Input 3 2 3 7 3 2" xfId="26058"/>
    <cellStyle name="Input 3 2 3 7 4" xfId="5547"/>
    <cellStyle name="Input 3 2 3 7 4 2" xfId="26059"/>
    <cellStyle name="Input 3 2 3 7 5" xfId="5548"/>
    <cellStyle name="Input 3 2 3 7 5 2" xfId="26060"/>
    <cellStyle name="Input 3 2 3 7 6" xfId="5549"/>
    <cellStyle name="Input 3 2 3 7 6 2" xfId="26061"/>
    <cellStyle name="Input 3 2 3 7 7" xfId="5550"/>
    <cellStyle name="Input 3 2 3 7 7 2" xfId="26062"/>
    <cellStyle name="Input 3 2 3 7 8" xfId="26056"/>
    <cellStyle name="Input 3 2 3 8" xfId="5551"/>
    <cellStyle name="Input 3 2 3 8 2" xfId="5552"/>
    <cellStyle name="Input 3 2 3 8 2 2" xfId="26064"/>
    <cellStyle name="Input 3 2 3 8 3" xfId="5553"/>
    <cellStyle name="Input 3 2 3 8 3 2" xfId="26065"/>
    <cellStyle name="Input 3 2 3 8 4" xfId="5554"/>
    <cellStyle name="Input 3 2 3 8 4 2" xfId="26066"/>
    <cellStyle name="Input 3 2 3 8 5" xfId="5555"/>
    <cellStyle name="Input 3 2 3 8 5 2" xfId="26067"/>
    <cellStyle name="Input 3 2 3 8 6" xfId="5556"/>
    <cellStyle name="Input 3 2 3 8 6 2" xfId="26068"/>
    <cellStyle name="Input 3 2 3 8 7" xfId="5557"/>
    <cellStyle name="Input 3 2 3 8 7 2" xfId="26069"/>
    <cellStyle name="Input 3 2 3 8 8" xfId="26063"/>
    <cellStyle name="Input 3 2 3 9" xfId="5558"/>
    <cellStyle name="Input 3 2 3 9 2" xfId="5559"/>
    <cellStyle name="Input 3 2 3 9 2 2" xfId="26071"/>
    <cellStyle name="Input 3 2 3 9 3" xfId="5560"/>
    <cellStyle name="Input 3 2 3 9 3 2" xfId="26072"/>
    <cellStyle name="Input 3 2 3 9 4" xfId="5561"/>
    <cellStyle name="Input 3 2 3 9 4 2" xfId="26073"/>
    <cellStyle name="Input 3 2 3 9 5" xfId="5562"/>
    <cellStyle name="Input 3 2 3 9 5 2" xfId="26074"/>
    <cellStyle name="Input 3 2 3 9 6" xfId="5563"/>
    <cellStyle name="Input 3 2 3 9 6 2" xfId="26075"/>
    <cellStyle name="Input 3 2 3 9 7" xfId="5564"/>
    <cellStyle name="Input 3 2 3 9 7 2" xfId="26076"/>
    <cellStyle name="Input 3 2 3 9 8" xfId="26070"/>
    <cellStyle name="Input 3 2 30" xfId="5565"/>
    <cellStyle name="Input 3 2 31" xfId="21234"/>
    <cellStyle name="Input 3 2 4" xfId="5566"/>
    <cellStyle name="Input 3 2 4 10" xfId="5567"/>
    <cellStyle name="Input 3 2 4 10 2" xfId="5568"/>
    <cellStyle name="Input 3 2 4 10 2 2" xfId="26079"/>
    <cellStyle name="Input 3 2 4 10 3" xfId="5569"/>
    <cellStyle name="Input 3 2 4 10 3 2" xfId="26080"/>
    <cellStyle name="Input 3 2 4 10 4" xfId="5570"/>
    <cellStyle name="Input 3 2 4 10 4 2" xfId="26081"/>
    <cellStyle name="Input 3 2 4 10 5" xfId="5571"/>
    <cellStyle name="Input 3 2 4 10 5 2" xfId="26082"/>
    <cellStyle name="Input 3 2 4 10 6" xfId="5572"/>
    <cellStyle name="Input 3 2 4 10 6 2" xfId="26083"/>
    <cellStyle name="Input 3 2 4 10 7" xfId="5573"/>
    <cellStyle name="Input 3 2 4 10 7 2" xfId="26084"/>
    <cellStyle name="Input 3 2 4 10 8" xfId="26078"/>
    <cellStyle name="Input 3 2 4 11" xfId="5574"/>
    <cellStyle name="Input 3 2 4 11 2" xfId="26085"/>
    <cellStyle name="Input 3 2 4 12" xfId="5575"/>
    <cellStyle name="Input 3 2 4 12 2" xfId="26086"/>
    <cellStyle name="Input 3 2 4 13" xfId="5576"/>
    <cellStyle name="Input 3 2 4 13 2" xfId="26087"/>
    <cellStyle name="Input 3 2 4 14" xfId="5577"/>
    <cellStyle name="Input 3 2 4 14 2" xfId="26088"/>
    <cellStyle name="Input 3 2 4 15" xfId="5578"/>
    <cellStyle name="Input 3 2 4 16" xfId="5579"/>
    <cellStyle name="Input 3 2 4 17" xfId="26077"/>
    <cellStyle name="Input 3 2 4 2" xfId="5580"/>
    <cellStyle name="Input 3 2 4 2 2" xfId="5581"/>
    <cellStyle name="Input 3 2 4 2 2 2" xfId="26090"/>
    <cellStyle name="Input 3 2 4 2 3" xfId="5582"/>
    <cellStyle name="Input 3 2 4 2 3 2" xfId="26091"/>
    <cellStyle name="Input 3 2 4 2 4" xfId="5583"/>
    <cellStyle name="Input 3 2 4 2 4 2" xfId="26092"/>
    <cellStyle name="Input 3 2 4 2 5" xfId="5584"/>
    <cellStyle name="Input 3 2 4 2 5 2" xfId="26093"/>
    <cellStyle name="Input 3 2 4 2 6" xfId="5585"/>
    <cellStyle name="Input 3 2 4 2 6 2" xfId="26094"/>
    <cellStyle name="Input 3 2 4 2 7" xfId="5586"/>
    <cellStyle name="Input 3 2 4 2 7 2" xfId="26095"/>
    <cellStyle name="Input 3 2 4 2 8" xfId="26089"/>
    <cellStyle name="Input 3 2 4 3" xfId="5587"/>
    <cellStyle name="Input 3 2 4 3 2" xfId="5588"/>
    <cellStyle name="Input 3 2 4 3 2 2" xfId="26097"/>
    <cellStyle name="Input 3 2 4 3 3" xfId="5589"/>
    <cellStyle name="Input 3 2 4 3 3 2" xfId="26098"/>
    <cellStyle name="Input 3 2 4 3 4" xfId="5590"/>
    <cellStyle name="Input 3 2 4 3 4 2" xfId="26099"/>
    <cellStyle name="Input 3 2 4 3 5" xfId="5591"/>
    <cellStyle name="Input 3 2 4 3 5 2" xfId="26100"/>
    <cellStyle name="Input 3 2 4 3 6" xfId="5592"/>
    <cellStyle name="Input 3 2 4 3 6 2" xfId="26101"/>
    <cellStyle name="Input 3 2 4 3 7" xfId="5593"/>
    <cellStyle name="Input 3 2 4 3 7 2" xfId="26102"/>
    <cellStyle name="Input 3 2 4 3 8" xfId="26096"/>
    <cellStyle name="Input 3 2 4 4" xfId="5594"/>
    <cellStyle name="Input 3 2 4 4 2" xfId="5595"/>
    <cellStyle name="Input 3 2 4 4 2 2" xfId="26104"/>
    <cellStyle name="Input 3 2 4 4 3" xfId="5596"/>
    <cellStyle name="Input 3 2 4 4 3 2" xfId="26105"/>
    <cellStyle name="Input 3 2 4 4 4" xfId="5597"/>
    <cellStyle name="Input 3 2 4 4 4 2" xfId="26106"/>
    <cellStyle name="Input 3 2 4 4 5" xfId="5598"/>
    <cellStyle name="Input 3 2 4 4 5 2" xfId="26107"/>
    <cellStyle name="Input 3 2 4 4 6" xfId="5599"/>
    <cellStyle name="Input 3 2 4 4 6 2" xfId="26108"/>
    <cellStyle name="Input 3 2 4 4 7" xfId="5600"/>
    <cellStyle name="Input 3 2 4 4 7 2" xfId="26109"/>
    <cellStyle name="Input 3 2 4 4 8" xfId="26103"/>
    <cellStyle name="Input 3 2 4 5" xfId="5601"/>
    <cellStyle name="Input 3 2 4 5 2" xfId="5602"/>
    <cellStyle name="Input 3 2 4 5 2 2" xfId="26111"/>
    <cellStyle name="Input 3 2 4 5 3" xfId="5603"/>
    <cellStyle name="Input 3 2 4 5 3 2" xfId="26112"/>
    <cellStyle name="Input 3 2 4 5 4" xfId="5604"/>
    <cellStyle name="Input 3 2 4 5 4 2" xfId="26113"/>
    <cellStyle name="Input 3 2 4 5 5" xfId="5605"/>
    <cellStyle name="Input 3 2 4 5 5 2" xfId="26114"/>
    <cellStyle name="Input 3 2 4 5 6" xfId="5606"/>
    <cellStyle name="Input 3 2 4 5 6 2" xfId="26115"/>
    <cellStyle name="Input 3 2 4 5 7" xfId="5607"/>
    <cellStyle name="Input 3 2 4 5 7 2" xfId="26116"/>
    <cellStyle name="Input 3 2 4 5 8" xfId="26110"/>
    <cellStyle name="Input 3 2 4 6" xfId="5608"/>
    <cellStyle name="Input 3 2 4 6 2" xfId="5609"/>
    <cellStyle name="Input 3 2 4 6 2 2" xfId="26118"/>
    <cellStyle name="Input 3 2 4 6 3" xfId="5610"/>
    <cellStyle name="Input 3 2 4 6 3 2" xfId="26119"/>
    <cellStyle name="Input 3 2 4 6 4" xfId="5611"/>
    <cellStyle name="Input 3 2 4 6 4 2" xfId="26120"/>
    <cellStyle name="Input 3 2 4 6 5" xfId="5612"/>
    <cellStyle name="Input 3 2 4 6 5 2" xfId="26121"/>
    <cellStyle name="Input 3 2 4 6 6" xfId="5613"/>
    <cellStyle name="Input 3 2 4 6 6 2" xfId="26122"/>
    <cellStyle name="Input 3 2 4 6 7" xfId="5614"/>
    <cellStyle name="Input 3 2 4 6 7 2" xfId="26123"/>
    <cellStyle name="Input 3 2 4 6 8" xfId="26117"/>
    <cellStyle name="Input 3 2 4 7" xfId="5615"/>
    <cellStyle name="Input 3 2 4 7 2" xfId="5616"/>
    <cellStyle name="Input 3 2 4 7 2 2" xfId="26125"/>
    <cellStyle name="Input 3 2 4 7 3" xfId="5617"/>
    <cellStyle name="Input 3 2 4 7 3 2" xfId="26126"/>
    <cellStyle name="Input 3 2 4 7 4" xfId="5618"/>
    <cellStyle name="Input 3 2 4 7 4 2" xfId="26127"/>
    <cellStyle name="Input 3 2 4 7 5" xfId="5619"/>
    <cellStyle name="Input 3 2 4 7 5 2" xfId="26128"/>
    <cellStyle name="Input 3 2 4 7 6" xfId="5620"/>
    <cellStyle name="Input 3 2 4 7 6 2" xfId="26129"/>
    <cellStyle name="Input 3 2 4 7 7" xfId="5621"/>
    <cellStyle name="Input 3 2 4 7 7 2" xfId="26130"/>
    <cellStyle name="Input 3 2 4 7 8" xfId="26124"/>
    <cellStyle name="Input 3 2 4 8" xfId="5622"/>
    <cellStyle name="Input 3 2 4 8 2" xfId="5623"/>
    <cellStyle name="Input 3 2 4 8 2 2" xfId="26132"/>
    <cellStyle name="Input 3 2 4 8 3" xfId="5624"/>
    <cellStyle name="Input 3 2 4 8 3 2" xfId="26133"/>
    <cellStyle name="Input 3 2 4 8 4" xfId="5625"/>
    <cellStyle name="Input 3 2 4 8 4 2" xfId="26134"/>
    <cellStyle name="Input 3 2 4 8 5" xfId="5626"/>
    <cellStyle name="Input 3 2 4 8 5 2" xfId="26135"/>
    <cellStyle name="Input 3 2 4 8 6" xfId="5627"/>
    <cellStyle name="Input 3 2 4 8 6 2" xfId="26136"/>
    <cellStyle name="Input 3 2 4 8 7" xfId="5628"/>
    <cellStyle name="Input 3 2 4 8 7 2" xfId="26137"/>
    <cellStyle name="Input 3 2 4 8 8" xfId="26131"/>
    <cellStyle name="Input 3 2 4 9" xfId="5629"/>
    <cellStyle name="Input 3 2 4 9 2" xfId="5630"/>
    <cellStyle name="Input 3 2 4 9 2 2" xfId="26139"/>
    <cellStyle name="Input 3 2 4 9 3" xfId="5631"/>
    <cellStyle name="Input 3 2 4 9 3 2" xfId="26140"/>
    <cellStyle name="Input 3 2 4 9 4" xfId="5632"/>
    <cellStyle name="Input 3 2 4 9 4 2" xfId="26141"/>
    <cellStyle name="Input 3 2 4 9 5" xfId="5633"/>
    <cellStyle name="Input 3 2 4 9 5 2" xfId="26142"/>
    <cellStyle name="Input 3 2 4 9 6" xfId="5634"/>
    <cellStyle name="Input 3 2 4 9 6 2" xfId="26143"/>
    <cellStyle name="Input 3 2 4 9 7" xfId="5635"/>
    <cellStyle name="Input 3 2 4 9 7 2" xfId="26144"/>
    <cellStyle name="Input 3 2 4 9 8" xfId="26138"/>
    <cellStyle name="Input 3 2 5" xfId="5636"/>
    <cellStyle name="Input 3 2 5 10" xfId="5637"/>
    <cellStyle name="Input 3 2 5 10 2" xfId="5638"/>
    <cellStyle name="Input 3 2 5 10 2 2" xfId="26147"/>
    <cellStyle name="Input 3 2 5 10 3" xfId="5639"/>
    <cellStyle name="Input 3 2 5 10 3 2" xfId="26148"/>
    <cellStyle name="Input 3 2 5 10 4" xfId="5640"/>
    <cellStyle name="Input 3 2 5 10 4 2" xfId="26149"/>
    <cellStyle name="Input 3 2 5 10 5" xfId="5641"/>
    <cellStyle name="Input 3 2 5 10 5 2" xfId="26150"/>
    <cellStyle name="Input 3 2 5 10 6" xfId="5642"/>
    <cellStyle name="Input 3 2 5 10 6 2" xfId="26151"/>
    <cellStyle name="Input 3 2 5 10 7" xfId="5643"/>
    <cellStyle name="Input 3 2 5 10 7 2" xfId="26152"/>
    <cellStyle name="Input 3 2 5 10 8" xfId="26146"/>
    <cellStyle name="Input 3 2 5 11" xfId="5644"/>
    <cellStyle name="Input 3 2 5 11 2" xfId="26153"/>
    <cellStyle name="Input 3 2 5 12" xfId="5645"/>
    <cellStyle name="Input 3 2 5 12 2" xfId="26154"/>
    <cellStyle name="Input 3 2 5 13" xfId="5646"/>
    <cellStyle name="Input 3 2 5 13 2" xfId="26155"/>
    <cellStyle name="Input 3 2 5 14" xfId="5647"/>
    <cellStyle name="Input 3 2 5 14 2" xfId="26156"/>
    <cellStyle name="Input 3 2 5 15" xfId="5648"/>
    <cellStyle name="Input 3 2 5 16" xfId="5649"/>
    <cellStyle name="Input 3 2 5 17" xfId="26145"/>
    <cellStyle name="Input 3 2 5 2" xfId="5650"/>
    <cellStyle name="Input 3 2 5 2 2" xfId="5651"/>
    <cellStyle name="Input 3 2 5 2 2 2" xfId="26158"/>
    <cellStyle name="Input 3 2 5 2 3" xfId="5652"/>
    <cellStyle name="Input 3 2 5 2 3 2" xfId="26159"/>
    <cellStyle name="Input 3 2 5 2 4" xfId="5653"/>
    <cellStyle name="Input 3 2 5 2 4 2" xfId="26160"/>
    <cellStyle name="Input 3 2 5 2 5" xfId="5654"/>
    <cellStyle name="Input 3 2 5 2 5 2" xfId="26161"/>
    <cellStyle name="Input 3 2 5 2 6" xfId="5655"/>
    <cellStyle name="Input 3 2 5 2 6 2" xfId="26162"/>
    <cellStyle name="Input 3 2 5 2 7" xfId="5656"/>
    <cellStyle name="Input 3 2 5 2 7 2" xfId="26163"/>
    <cellStyle name="Input 3 2 5 2 8" xfId="26157"/>
    <cellStyle name="Input 3 2 5 3" xfId="5657"/>
    <cellStyle name="Input 3 2 5 3 2" xfId="5658"/>
    <cellStyle name="Input 3 2 5 3 2 2" xfId="26165"/>
    <cellStyle name="Input 3 2 5 3 3" xfId="5659"/>
    <cellStyle name="Input 3 2 5 3 3 2" xfId="26166"/>
    <cellStyle name="Input 3 2 5 3 4" xfId="5660"/>
    <cellStyle name="Input 3 2 5 3 4 2" xfId="26167"/>
    <cellStyle name="Input 3 2 5 3 5" xfId="5661"/>
    <cellStyle name="Input 3 2 5 3 5 2" xfId="26168"/>
    <cellStyle name="Input 3 2 5 3 6" xfId="5662"/>
    <cellStyle name="Input 3 2 5 3 6 2" xfId="26169"/>
    <cellStyle name="Input 3 2 5 3 7" xfId="5663"/>
    <cellStyle name="Input 3 2 5 3 7 2" xfId="26170"/>
    <cellStyle name="Input 3 2 5 3 8" xfId="26164"/>
    <cellStyle name="Input 3 2 5 4" xfId="5664"/>
    <cellStyle name="Input 3 2 5 4 2" xfId="5665"/>
    <cellStyle name="Input 3 2 5 4 2 2" xfId="26172"/>
    <cellStyle name="Input 3 2 5 4 3" xfId="5666"/>
    <cellStyle name="Input 3 2 5 4 3 2" xfId="26173"/>
    <cellStyle name="Input 3 2 5 4 4" xfId="5667"/>
    <cellStyle name="Input 3 2 5 4 4 2" xfId="26174"/>
    <cellStyle name="Input 3 2 5 4 5" xfId="5668"/>
    <cellStyle name="Input 3 2 5 4 5 2" xfId="26175"/>
    <cellStyle name="Input 3 2 5 4 6" xfId="5669"/>
    <cellStyle name="Input 3 2 5 4 6 2" xfId="26176"/>
    <cellStyle name="Input 3 2 5 4 7" xfId="5670"/>
    <cellStyle name="Input 3 2 5 4 7 2" xfId="26177"/>
    <cellStyle name="Input 3 2 5 4 8" xfId="26171"/>
    <cellStyle name="Input 3 2 5 5" xfId="5671"/>
    <cellStyle name="Input 3 2 5 5 2" xfId="5672"/>
    <cellStyle name="Input 3 2 5 5 2 2" xfId="26179"/>
    <cellStyle name="Input 3 2 5 5 3" xfId="5673"/>
    <cellStyle name="Input 3 2 5 5 3 2" xfId="26180"/>
    <cellStyle name="Input 3 2 5 5 4" xfId="5674"/>
    <cellStyle name="Input 3 2 5 5 4 2" xfId="26181"/>
    <cellStyle name="Input 3 2 5 5 5" xfId="5675"/>
    <cellStyle name="Input 3 2 5 5 5 2" xfId="26182"/>
    <cellStyle name="Input 3 2 5 5 6" xfId="5676"/>
    <cellStyle name="Input 3 2 5 5 6 2" xfId="26183"/>
    <cellStyle name="Input 3 2 5 5 7" xfId="5677"/>
    <cellStyle name="Input 3 2 5 5 7 2" xfId="26184"/>
    <cellStyle name="Input 3 2 5 5 8" xfId="26178"/>
    <cellStyle name="Input 3 2 5 6" xfId="5678"/>
    <cellStyle name="Input 3 2 5 6 2" xfId="5679"/>
    <cellStyle name="Input 3 2 5 6 2 2" xfId="26186"/>
    <cellStyle name="Input 3 2 5 6 3" xfId="5680"/>
    <cellStyle name="Input 3 2 5 6 3 2" xfId="26187"/>
    <cellStyle name="Input 3 2 5 6 4" xfId="5681"/>
    <cellStyle name="Input 3 2 5 6 4 2" xfId="26188"/>
    <cellStyle name="Input 3 2 5 6 5" xfId="5682"/>
    <cellStyle name="Input 3 2 5 6 5 2" xfId="26189"/>
    <cellStyle name="Input 3 2 5 6 6" xfId="5683"/>
    <cellStyle name="Input 3 2 5 6 6 2" xfId="26190"/>
    <cellStyle name="Input 3 2 5 6 7" xfId="5684"/>
    <cellStyle name="Input 3 2 5 6 7 2" xfId="26191"/>
    <cellStyle name="Input 3 2 5 6 8" xfId="26185"/>
    <cellStyle name="Input 3 2 5 7" xfId="5685"/>
    <cellStyle name="Input 3 2 5 7 2" xfId="5686"/>
    <cellStyle name="Input 3 2 5 7 2 2" xfId="26193"/>
    <cellStyle name="Input 3 2 5 7 3" xfId="5687"/>
    <cellStyle name="Input 3 2 5 7 3 2" xfId="26194"/>
    <cellStyle name="Input 3 2 5 7 4" xfId="5688"/>
    <cellStyle name="Input 3 2 5 7 4 2" xfId="26195"/>
    <cellStyle name="Input 3 2 5 7 5" xfId="5689"/>
    <cellStyle name="Input 3 2 5 7 5 2" xfId="26196"/>
    <cellStyle name="Input 3 2 5 7 6" xfId="5690"/>
    <cellStyle name="Input 3 2 5 7 6 2" xfId="26197"/>
    <cellStyle name="Input 3 2 5 7 7" xfId="5691"/>
    <cellStyle name="Input 3 2 5 7 7 2" xfId="26198"/>
    <cellStyle name="Input 3 2 5 7 8" xfId="26192"/>
    <cellStyle name="Input 3 2 5 8" xfId="5692"/>
    <cellStyle name="Input 3 2 5 8 2" xfId="5693"/>
    <cellStyle name="Input 3 2 5 8 2 2" xfId="26200"/>
    <cellStyle name="Input 3 2 5 8 3" xfId="5694"/>
    <cellStyle name="Input 3 2 5 8 3 2" xfId="26201"/>
    <cellStyle name="Input 3 2 5 8 4" xfId="5695"/>
    <cellStyle name="Input 3 2 5 8 4 2" xfId="26202"/>
    <cellStyle name="Input 3 2 5 8 5" xfId="5696"/>
    <cellStyle name="Input 3 2 5 8 5 2" xfId="26203"/>
    <cellStyle name="Input 3 2 5 8 6" xfId="5697"/>
    <cellStyle name="Input 3 2 5 8 6 2" xfId="26204"/>
    <cellStyle name="Input 3 2 5 8 7" xfId="5698"/>
    <cellStyle name="Input 3 2 5 8 7 2" xfId="26205"/>
    <cellStyle name="Input 3 2 5 8 8" xfId="26199"/>
    <cellStyle name="Input 3 2 5 9" xfId="5699"/>
    <cellStyle name="Input 3 2 5 9 2" xfId="5700"/>
    <cellStyle name="Input 3 2 5 9 2 2" xfId="26207"/>
    <cellStyle name="Input 3 2 5 9 3" xfId="5701"/>
    <cellStyle name="Input 3 2 5 9 3 2" xfId="26208"/>
    <cellStyle name="Input 3 2 5 9 4" xfId="5702"/>
    <cellStyle name="Input 3 2 5 9 4 2" xfId="26209"/>
    <cellStyle name="Input 3 2 5 9 5" xfId="5703"/>
    <cellStyle name="Input 3 2 5 9 5 2" xfId="26210"/>
    <cellStyle name="Input 3 2 5 9 6" xfId="5704"/>
    <cellStyle name="Input 3 2 5 9 6 2" xfId="26211"/>
    <cellStyle name="Input 3 2 5 9 7" xfId="5705"/>
    <cellStyle name="Input 3 2 5 9 7 2" xfId="26212"/>
    <cellStyle name="Input 3 2 5 9 8" xfId="26206"/>
    <cellStyle name="Input 3 2 6" xfId="5706"/>
    <cellStyle name="Input 3 2 6 10" xfId="5707"/>
    <cellStyle name="Input 3 2 6 11" xfId="26213"/>
    <cellStyle name="Input 3 2 6 2" xfId="5708"/>
    <cellStyle name="Input 3 2 6 2 2" xfId="26214"/>
    <cellStyle name="Input 3 2 6 3" xfId="5709"/>
    <cellStyle name="Input 3 2 6 3 2" xfId="26215"/>
    <cellStyle name="Input 3 2 6 4" xfId="5710"/>
    <cellStyle name="Input 3 2 6 4 2" xfId="26216"/>
    <cellStyle name="Input 3 2 6 5" xfId="5711"/>
    <cellStyle name="Input 3 2 6 5 2" xfId="26217"/>
    <cellStyle name="Input 3 2 6 6" xfId="5712"/>
    <cellStyle name="Input 3 2 6 6 2" xfId="26218"/>
    <cellStyle name="Input 3 2 6 7" xfId="5713"/>
    <cellStyle name="Input 3 2 6 7 2" xfId="26219"/>
    <cellStyle name="Input 3 2 6 8" xfId="5714"/>
    <cellStyle name="Input 3 2 6 9" xfId="5715"/>
    <cellStyle name="Input 3 2 7" xfId="5716"/>
    <cellStyle name="Input 3 2 7 10" xfId="5717"/>
    <cellStyle name="Input 3 2 7 11" xfId="26220"/>
    <cellStyle name="Input 3 2 7 2" xfId="5718"/>
    <cellStyle name="Input 3 2 7 2 2" xfId="26221"/>
    <cellStyle name="Input 3 2 7 3" xfId="5719"/>
    <cellStyle name="Input 3 2 7 3 2" xfId="26222"/>
    <cellStyle name="Input 3 2 7 4" xfId="5720"/>
    <cellStyle name="Input 3 2 7 4 2" xfId="26223"/>
    <cellStyle name="Input 3 2 7 5" xfId="5721"/>
    <cellStyle name="Input 3 2 7 5 2" xfId="26224"/>
    <cellStyle name="Input 3 2 7 6" xfId="5722"/>
    <cellStyle name="Input 3 2 7 6 2" xfId="26225"/>
    <cellStyle name="Input 3 2 7 7" xfId="5723"/>
    <cellStyle name="Input 3 2 7 7 2" xfId="26226"/>
    <cellStyle name="Input 3 2 7 8" xfId="5724"/>
    <cellStyle name="Input 3 2 7 9" xfId="5725"/>
    <cellStyle name="Input 3 2 8" xfId="5726"/>
    <cellStyle name="Input 3 2 8 10" xfId="5727"/>
    <cellStyle name="Input 3 2 8 11" xfId="26227"/>
    <cellStyle name="Input 3 2 8 2" xfId="5728"/>
    <cellStyle name="Input 3 2 8 2 2" xfId="26228"/>
    <cellStyle name="Input 3 2 8 3" xfId="5729"/>
    <cellStyle name="Input 3 2 8 3 2" xfId="26229"/>
    <cellStyle name="Input 3 2 8 4" xfId="5730"/>
    <cellStyle name="Input 3 2 8 4 2" xfId="26230"/>
    <cellStyle name="Input 3 2 8 5" xfId="5731"/>
    <cellStyle name="Input 3 2 8 5 2" xfId="26231"/>
    <cellStyle name="Input 3 2 8 6" xfId="5732"/>
    <cellStyle name="Input 3 2 8 6 2" xfId="26232"/>
    <cellStyle name="Input 3 2 8 7" xfId="5733"/>
    <cellStyle name="Input 3 2 8 7 2" xfId="26233"/>
    <cellStyle name="Input 3 2 8 8" xfId="5734"/>
    <cellStyle name="Input 3 2 8 9" xfId="5735"/>
    <cellStyle name="Input 3 2 9" xfId="5736"/>
    <cellStyle name="Input 3 2 9 10" xfId="5737"/>
    <cellStyle name="Input 3 2 9 11" xfId="26234"/>
    <cellStyle name="Input 3 2 9 2" xfId="5738"/>
    <cellStyle name="Input 3 2 9 2 2" xfId="26235"/>
    <cellStyle name="Input 3 2 9 3" xfId="5739"/>
    <cellStyle name="Input 3 2 9 3 2" xfId="26236"/>
    <cellStyle name="Input 3 2 9 4" xfId="5740"/>
    <cellStyle name="Input 3 2 9 4 2" xfId="26237"/>
    <cellStyle name="Input 3 2 9 5" xfId="5741"/>
    <cellStyle name="Input 3 2 9 5 2" xfId="26238"/>
    <cellStyle name="Input 3 2 9 6" xfId="5742"/>
    <cellStyle name="Input 3 2 9 6 2" xfId="26239"/>
    <cellStyle name="Input 3 2 9 7" xfId="5743"/>
    <cellStyle name="Input 3 2 9 7 2" xfId="26240"/>
    <cellStyle name="Input 3 2 9 8" xfId="5744"/>
    <cellStyle name="Input 3 2 9 9" xfId="5745"/>
    <cellStyle name="Input 3 20" xfId="5746"/>
    <cellStyle name="Input 3 21" xfId="5747"/>
    <cellStyle name="Input 3 22" xfId="5748"/>
    <cellStyle name="Input 3 23" xfId="5749"/>
    <cellStyle name="Input 3 24" xfId="5750"/>
    <cellStyle name="Input 3 25" xfId="5751"/>
    <cellStyle name="Input 3 26" xfId="5752"/>
    <cellStyle name="Input 3 27" xfId="5753"/>
    <cellStyle name="Input 3 28" xfId="5754"/>
    <cellStyle name="Input 3 29" xfId="21194"/>
    <cellStyle name="Input 3 3" xfId="5755"/>
    <cellStyle name="Input 3 3 10" xfId="5756"/>
    <cellStyle name="Input 3 3 10 2" xfId="5757"/>
    <cellStyle name="Input 3 3 10 2 2" xfId="26243"/>
    <cellStyle name="Input 3 3 10 3" xfId="5758"/>
    <cellStyle name="Input 3 3 10 3 2" xfId="26244"/>
    <cellStyle name="Input 3 3 10 4" xfId="5759"/>
    <cellStyle name="Input 3 3 10 4 2" xfId="26245"/>
    <cellStyle name="Input 3 3 10 5" xfId="5760"/>
    <cellStyle name="Input 3 3 10 5 2" xfId="26246"/>
    <cellStyle name="Input 3 3 10 6" xfId="5761"/>
    <cellStyle name="Input 3 3 10 6 2" xfId="26247"/>
    <cellStyle name="Input 3 3 10 7" xfId="5762"/>
    <cellStyle name="Input 3 3 10 7 2" xfId="26248"/>
    <cellStyle name="Input 3 3 10 8" xfId="26242"/>
    <cellStyle name="Input 3 3 11" xfId="5763"/>
    <cellStyle name="Input 3 3 11 2" xfId="26249"/>
    <cellStyle name="Input 3 3 12" xfId="5764"/>
    <cellStyle name="Input 3 3 12 2" xfId="26250"/>
    <cellStyle name="Input 3 3 13" xfId="5765"/>
    <cellStyle name="Input 3 3 13 2" xfId="26251"/>
    <cellStyle name="Input 3 3 14" xfId="5766"/>
    <cellStyle name="Input 3 3 14 2" xfId="26252"/>
    <cellStyle name="Input 3 3 15" xfId="5767"/>
    <cellStyle name="Input 3 3 16" xfId="5768"/>
    <cellStyle name="Input 3 3 17" xfId="26241"/>
    <cellStyle name="Input 3 3 2" xfId="5769"/>
    <cellStyle name="Input 3 3 2 2" xfId="5770"/>
    <cellStyle name="Input 3 3 2 2 2" xfId="26254"/>
    <cellStyle name="Input 3 3 2 3" xfId="5771"/>
    <cellStyle name="Input 3 3 2 3 2" xfId="26255"/>
    <cellStyle name="Input 3 3 2 4" xfId="5772"/>
    <cellStyle name="Input 3 3 2 4 2" xfId="26256"/>
    <cellStyle name="Input 3 3 2 5" xfId="5773"/>
    <cellStyle name="Input 3 3 2 5 2" xfId="26257"/>
    <cellStyle name="Input 3 3 2 6" xfId="5774"/>
    <cellStyle name="Input 3 3 2 6 2" xfId="26258"/>
    <cellStyle name="Input 3 3 2 7" xfId="5775"/>
    <cellStyle name="Input 3 3 2 7 2" xfId="26259"/>
    <cellStyle name="Input 3 3 2 8" xfId="26253"/>
    <cellStyle name="Input 3 3 3" xfId="5776"/>
    <cellStyle name="Input 3 3 3 2" xfId="5777"/>
    <cellStyle name="Input 3 3 3 2 2" xfId="26261"/>
    <cellStyle name="Input 3 3 3 3" xfId="5778"/>
    <cellStyle name="Input 3 3 3 3 2" xfId="26262"/>
    <cellStyle name="Input 3 3 3 4" xfId="5779"/>
    <cellStyle name="Input 3 3 3 4 2" xfId="26263"/>
    <cellStyle name="Input 3 3 3 5" xfId="5780"/>
    <cellStyle name="Input 3 3 3 5 2" xfId="26264"/>
    <cellStyle name="Input 3 3 3 6" xfId="5781"/>
    <cellStyle name="Input 3 3 3 6 2" xfId="26265"/>
    <cellStyle name="Input 3 3 3 7" xfId="5782"/>
    <cellStyle name="Input 3 3 3 7 2" xfId="26266"/>
    <cellStyle name="Input 3 3 3 8" xfId="26260"/>
    <cellStyle name="Input 3 3 4" xfId="5783"/>
    <cellStyle name="Input 3 3 4 2" xfId="5784"/>
    <cellStyle name="Input 3 3 4 2 2" xfId="26268"/>
    <cellStyle name="Input 3 3 4 3" xfId="5785"/>
    <cellStyle name="Input 3 3 4 3 2" xfId="26269"/>
    <cellStyle name="Input 3 3 4 4" xfId="5786"/>
    <cellStyle name="Input 3 3 4 4 2" xfId="26270"/>
    <cellStyle name="Input 3 3 4 5" xfId="5787"/>
    <cellStyle name="Input 3 3 4 5 2" xfId="26271"/>
    <cellStyle name="Input 3 3 4 6" xfId="5788"/>
    <cellStyle name="Input 3 3 4 6 2" xfId="26272"/>
    <cellStyle name="Input 3 3 4 7" xfId="5789"/>
    <cellStyle name="Input 3 3 4 7 2" xfId="26273"/>
    <cellStyle name="Input 3 3 4 8" xfId="26267"/>
    <cellStyle name="Input 3 3 5" xfId="5790"/>
    <cellStyle name="Input 3 3 5 2" xfId="5791"/>
    <cellStyle name="Input 3 3 5 2 2" xfId="26275"/>
    <cellStyle name="Input 3 3 5 3" xfId="5792"/>
    <cellStyle name="Input 3 3 5 3 2" xfId="26276"/>
    <cellStyle name="Input 3 3 5 4" xfId="5793"/>
    <cellStyle name="Input 3 3 5 4 2" xfId="26277"/>
    <cellStyle name="Input 3 3 5 5" xfId="5794"/>
    <cellStyle name="Input 3 3 5 5 2" xfId="26278"/>
    <cellStyle name="Input 3 3 5 6" xfId="5795"/>
    <cellStyle name="Input 3 3 5 6 2" xfId="26279"/>
    <cellStyle name="Input 3 3 5 7" xfId="5796"/>
    <cellStyle name="Input 3 3 5 7 2" xfId="26280"/>
    <cellStyle name="Input 3 3 5 8" xfId="26274"/>
    <cellStyle name="Input 3 3 6" xfId="5797"/>
    <cellStyle name="Input 3 3 6 2" xfId="5798"/>
    <cellStyle name="Input 3 3 6 2 2" xfId="26282"/>
    <cellStyle name="Input 3 3 6 3" xfId="5799"/>
    <cellStyle name="Input 3 3 6 3 2" xfId="26283"/>
    <cellStyle name="Input 3 3 6 4" xfId="5800"/>
    <cellStyle name="Input 3 3 6 4 2" xfId="26284"/>
    <cellStyle name="Input 3 3 6 5" xfId="5801"/>
    <cellStyle name="Input 3 3 6 5 2" xfId="26285"/>
    <cellStyle name="Input 3 3 6 6" xfId="5802"/>
    <cellStyle name="Input 3 3 6 6 2" xfId="26286"/>
    <cellStyle name="Input 3 3 6 7" xfId="5803"/>
    <cellStyle name="Input 3 3 6 7 2" xfId="26287"/>
    <cellStyle name="Input 3 3 6 8" xfId="26281"/>
    <cellStyle name="Input 3 3 7" xfId="5804"/>
    <cellStyle name="Input 3 3 7 2" xfId="5805"/>
    <cellStyle name="Input 3 3 7 2 2" xfId="26289"/>
    <cellStyle name="Input 3 3 7 3" xfId="5806"/>
    <cellStyle name="Input 3 3 7 3 2" xfId="26290"/>
    <cellStyle name="Input 3 3 7 4" xfId="5807"/>
    <cellStyle name="Input 3 3 7 4 2" xfId="26291"/>
    <cellStyle name="Input 3 3 7 5" xfId="5808"/>
    <cellStyle name="Input 3 3 7 5 2" xfId="26292"/>
    <cellStyle name="Input 3 3 7 6" xfId="5809"/>
    <cellStyle name="Input 3 3 7 6 2" xfId="26293"/>
    <cellStyle name="Input 3 3 7 7" xfId="5810"/>
    <cellStyle name="Input 3 3 7 7 2" xfId="26294"/>
    <cellStyle name="Input 3 3 7 8" xfId="26288"/>
    <cellStyle name="Input 3 3 8" xfId="5811"/>
    <cellStyle name="Input 3 3 8 2" xfId="5812"/>
    <cellStyle name="Input 3 3 8 2 2" xfId="26296"/>
    <cellStyle name="Input 3 3 8 3" xfId="5813"/>
    <cellStyle name="Input 3 3 8 3 2" xfId="26297"/>
    <cellStyle name="Input 3 3 8 4" xfId="5814"/>
    <cellStyle name="Input 3 3 8 4 2" xfId="26298"/>
    <cellStyle name="Input 3 3 8 5" xfId="5815"/>
    <cellStyle name="Input 3 3 8 5 2" xfId="26299"/>
    <cellStyle name="Input 3 3 8 6" xfId="5816"/>
    <cellStyle name="Input 3 3 8 6 2" xfId="26300"/>
    <cellStyle name="Input 3 3 8 7" xfId="5817"/>
    <cellStyle name="Input 3 3 8 7 2" xfId="26301"/>
    <cellStyle name="Input 3 3 8 8" xfId="26295"/>
    <cellStyle name="Input 3 3 9" xfId="5818"/>
    <cellStyle name="Input 3 3 9 2" xfId="5819"/>
    <cellStyle name="Input 3 3 9 2 2" xfId="26303"/>
    <cellStyle name="Input 3 3 9 3" xfId="5820"/>
    <cellStyle name="Input 3 3 9 3 2" xfId="26304"/>
    <cellStyle name="Input 3 3 9 4" xfId="5821"/>
    <cellStyle name="Input 3 3 9 4 2" xfId="26305"/>
    <cellStyle name="Input 3 3 9 5" xfId="5822"/>
    <cellStyle name="Input 3 3 9 5 2" xfId="26306"/>
    <cellStyle name="Input 3 3 9 6" xfId="5823"/>
    <cellStyle name="Input 3 3 9 6 2" xfId="26307"/>
    <cellStyle name="Input 3 3 9 7" xfId="5824"/>
    <cellStyle name="Input 3 3 9 7 2" xfId="26308"/>
    <cellStyle name="Input 3 3 9 8" xfId="26302"/>
    <cellStyle name="Input 3 4" xfId="5825"/>
    <cellStyle name="Input 3 4 10" xfId="5826"/>
    <cellStyle name="Input 3 4 10 2" xfId="5827"/>
    <cellStyle name="Input 3 4 10 2 2" xfId="26311"/>
    <cellStyle name="Input 3 4 10 3" xfId="5828"/>
    <cellStyle name="Input 3 4 10 3 2" xfId="26312"/>
    <cellStyle name="Input 3 4 10 4" xfId="5829"/>
    <cellStyle name="Input 3 4 10 4 2" xfId="26313"/>
    <cellStyle name="Input 3 4 10 5" xfId="5830"/>
    <cellStyle name="Input 3 4 10 5 2" xfId="26314"/>
    <cellStyle name="Input 3 4 10 6" xfId="5831"/>
    <cellStyle name="Input 3 4 10 6 2" xfId="26315"/>
    <cellStyle name="Input 3 4 10 7" xfId="5832"/>
    <cellStyle name="Input 3 4 10 7 2" xfId="26316"/>
    <cellStyle name="Input 3 4 10 8" xfId="26310"/>
    <cellStyle name="Input 3 4 11" xfId="5833"/>
    <cellStyle name="Input 3 4 11 2" xfId="26317"/>
    <cellStyle name="Input 3 4 12" xfId="5834"/>
    <cellStyle name="Input 3 4 12 2" xfId="26318"/>
    <cellStyle name="Input 3 4 13" xfId="5835"/>
    <cellStyle name="Input 3 4 13 2" xfId="26319"/>
    <cellStyle name="Input 3 4 14" xfId="5836"/>
    <cellStyle name="Input 3 4 14 2" xfId="26320"/>
    <cellStyle name="Input 3 4 15" xfId="5837"/>
    <cellStyle name="Input 3 4 16" xfId="5838"/>
    <cellStyle name="Input 3 4 17" xfId="26309"/>
    <cellStyle name="Input 3 4 2" xfId="5839"/>
    <cellStyle name="Input 3 4 2 2" xfId="5840"/>
    <cellStyle name="Input 3 4 2 2 2" xfId="26322"/>
    <cellStyle name="Input 3 4 2 3" xfId="5841"/>
    <cellStyle name="Input 3 4 2 3 2" xfId="26323"/>
    <cellStyle name="Input 3 4 2 4" xfId="5842"/>
    <cellStyle name="Input 3 4 2 4 2" xfId="26324"/>
    <cellStyle name="Input 3 4 2 5" xfId="5843"/>
    <cellStyle name="Input 3 4 2 5 2" xfId="26325"/>
    <cellStyle name="Input 3 4 2 6" xfId="5844"/>
    <cellStyle name="Input 3 4 2 6 2" xfId="26326"/>
    <cellStyle name="Input 3 4 2 7" xfId="5845"/>
    <cellStyle name="Input 3 4 2 7 2" xfId="26327"/>
    <cellStyle name="Input 3 4 2 8" xfId="26321"/>
    <cellStyle name="Input 3 4 3" xfId="5846"/>
    <cellStyle name="Input 3 4 3 2" xfId="5847"/>
    <cellStyle name="Input 3 4 3 2 2" xfId="26329"/>
    <cellStyle name="Input 3 4 3 3" xfId="5848"/>
    <cellStyle name="Input 3 4 3 3 2" xfId="26330"/>
    <cellStyle name="Input 3 4 3 4" xfId="5849"/>
    <cellStyle name="Input 3 4 3 4 2" xfId="26331"/>
    <cellStyle name="Input 3 4 3 5" xfId="5850"/>
    <cellStyle name="Input 3 4 3 5 2" xfId="26332"/>
    <cellStyle name="Input 3 4 3 6" xfId="5851"/>
    <cellStyle name="Input 3 4 3 6 2" xfId="26333"/>
    <cellStyle name="Input 3 4 3 7" xfId="5852"/>
    <cellStyle name="Input 3 4 3 7 2" xfId="26334"/>
    <cellStyle name="Input 3 4 3 8" xfId="26328"/>
    <cellStyle name="Input 3 4 4" xfId="5853"/>
    <cellStyle name="Input 3 4 4 2" xfId="5854"/>
    <cellStyle name="Input 3 4 4 2 2" xfId="26336"/>
    <cellStyle name="Input 3 4 4 3" xfId="5855"/>
    <cellStyle name="Input 3 4 4 3 2" xfId="26337"/>
    <cellStyle name="Input 3 4 4 4" xfId="5856"/>
    <cellStyle name="Input 3 4 4 4 2" xfId="26338"/>
    <cellStyle name="Input 3 4 4 5" xfId="5857"/>
    <cellStyle name="Input 3 4 4 5 2" xfId="26339"/>
    <cellStyle name="Input 3 4 4 6" xfId="5858"/>
    <cellStyle name="Input 3 4 4 6 2" xfId="26340"/>
    <cellStyle name="Input 3 4 4 7" xfId="5859"/>
    <cellStyle name="Input 3 4 4 7 2" xfId="26341"/>
    <cellStyle name="Input 3 4 4 8" xfId="26335"/>
    <cellStyle name="Input 3 4 5" xfId="5860"/>
    <cellStyle name="Input 3 4 5 2" xfId="5861"/>
    <cellStyle name="Input 3 4 5 2 2" xfId="26343"/>
    <cellStyle name="Input 3 4 5 3" xfId="5862"/>
    <cellStyle name="Input 3 4 5 3 2" xfId="26344"/>
    <cellStyle name="Input 3 4 5 4" xfId="5863"/>
    <cellStyle name="Input 3 4 5 4 2" xfId="26345"/>
    <cellStyle name="Input 3 4 5 5" xfId="5864"/>
    <cellStyle name="Input 3 4 5 5 2" xfId="26346"/>
    <cellStyle name="Input 3 4 5 6" xfId="5865"/>
    <cellStyle name="Input 3 4 5 6 2" xfId="26347"/>
    <cellStyle name="Input 3 4 5 7" xfId="5866"/>
    <cellStyle name="Input 3 4 5 7 2" xfId="26348"/>
    <cellStyle name="Input 3 4 5 8" xfId="26342"/>
    <cellStyle name="Input 3 4 6" xfId="5867"/>
    <cellStyle name="Input 3 4 6 2" xfId="5868"/>
    <cellStyle name="Input 3 4 6 2 2" xfId="26350"/>
    <cellStyle name="Input 3 4 6 3" xfId="5869"/>
    <cellStyle name="Input 3 4 6 3 2" xfId="26351"/>
    <cellStyle name="Input 3 4 6 4" xfId="5870"/>
    <cellStyle name="Input 3 4 6 4 2" xfId="26352"/>
    <cellStyle name="Input 3 4 6 5" xfId="5871"/>
    <cellStyle name="Input 3 4 6 5 2" xfId="26353"/>
    <cellStyle name="Input 3 4 6 6" xfId="5872"/>
    <cellStyle name="Input 3 4 6 6 2" xfId="26354"/>
    <cellStyle name="Input 3 4 6 7" xfId="5873"/>
    <cellStyle name="Input 3 4 6 7 2" xfId="26355"/>
    <cellStyle name="Input 3 4 6 8" xfId="26349"/>
    <cellStyle name="Input 3 4 7" xfId="5874"/>
    <cellStyle name="Input 3 4 7 2" xfId="5875"/>
    <cellStyle name="Input 3 4 7 2 2" xfId="26357"/>
    <cellStyle name="Input 3 4 7 3" xfId="5876"/>
    <cellStyle name="Input 3 4 7 3 2" xfId="26358"/>
    <cellStyle name="Input 3 4 7 4" xfId="5877"/>
    <cellStyle name="Input 3 4 7 4 2" xfId="26359"/>
    <cellStyle name="Input 3 4 7 5" xfId="5878"/>
    <cellStyle name="Input 3 4 7 5 2" xfId="26360"/>
    <cellStyle name="Input 3 4 7 6" xfId="5879"/>
    <cellStyle name="Input 3 4 7 6 2" xfId="26361"/>
    <cellStyle name="Input 3 4 7 7" xfId="5880"/>
    <cellStyle name="Input 3 4 7 7 2" xfId="26362"/>
    <cellStyle name="Input 3 4 7 8" xfId="26356"/>
    <cellStyle name="Input 3 4 8" xfId="5881"/>
    <cellStyle name="Input 3 4 8 2" xfId="5882"/>
    <cellStyle name="Input 3 4 8 2 2" xfId="26364"/>
    <cellStyle name="Input 3 4 8 3" xfId="5883"/>
    <cellStyle name="Input 3 4 8 3 2" xfId="26365"/>
    <cellStyle name="Input 3 4 8 4" xfId="5884"/>
    <cellStyle name="Input 3 4 8 4 2" xfId="26366"/>
    <cellStyle name="Input 3 4 8 5" xfId="5885"/>
    <cellStyle name="Input 3 4 8 5 2" xfId="26367"/>
    <cellStyle name="Input 3 4 8 6" xfId="5886"/>
    <cellStyle name="Input 3 4 8 6 2" xfId="26368"/>
    <cellStyle name="Input 3 4 8 7" xfId="5887"/>
    <cellStyle name="Input 3 4 8 7 2" xfId="26369"/>
    <cellStyle name="Input 3 4 8 8" xfId="26363"/>
    <cellStyle name="Input 3 4 9" xfId="5888"/>
    <cellStyle name="Input 3 4 9 2" xfId="5889"/>
    <cellStyle name="Input 3 4 9 2 2" xfId="26371"/>
    <cellStyle name="Input 3 4 9 3" xfId="5890"/>
    <cellStyle name="Input 3 4 9 3 2" xfId="26372"/>
    <cellStyle name="Input 3 4 9 4" xfId="5891"/>
    <cellStyle name="Input 3 4 9 4 2" xfId="26373"/>
    <cellStyle name="Input 3 4 9 5" xfId="5892"/>
    <cellStyle name="Input 3 4 9 5 2" xfId="26374"/>
    <cellStyle name="Input 3 4 9 6" xfId="5893"/>
    <cellStyle name="Input 3 4 9 6 2" xfId="26375"/>
    <cellStyle name="Input 3 4 9 7" xfId="5894"/>
    <cellStyle name="Input 3 4 9 7 2" xfId="26376"/>
    <cellStyle name="Input 3 4 9 8" xfId="26370"/>
    <cellStyle name="Input 3 5" xfId="5895"/>
    <cellStyle name="Input 3 5 10" xfId="5896"/>
    <cellStyle name="Input 3 5 10 2" xfId="5897"/>
    <cellStyle name="Input 3 5 10 2 2" xfId="26379"/>
    <cellStyle name="Input 3 5 10 3" xfId="5898"/>
    <cellStyle name="Input 3 5 10 3 2" xfId="26380"/>
    <cellStyle name="Input 3 5 10 4" xfId="5899"/>
    <cellStyle name="Input 3 5 10 4 2" xfId="26381"/>
    <cellStyle name="Input 3 5 10 5" xfId="5900"/>
    <cellStyle name="Input 3 5 10 5 2" xfId="26382"/>
    <cellStyle name="Input 3 5 10 6" xfId="5901"/>
    <cellStyle name="Input 3 5 10 6 2" xfId="26383"/>
    <cellStyle name="Input 3 5 10 7" xfId="5902"/>
    <cellStyle name="Input 3 5 10 7 2" xfId="26384"/>
    <cellStyle name="Input 3 5 10 8" xfId="26378"/>
    <cellStyle name="Input 3 5 11" xfId="5903"/>
    <cellStyle name="Input 3 5 11 2" xfId="26385"/>
    <cellStyle name="Input 3 5 12" xfId="5904"/>
    <cellStyle name="Input 3 5 12 2" xfId="26386"/>
    <cellStyle name="Input 3 5 13" xfId="5905"/>
    <cellStyle name="Input 3 5 13 2" xfId="26387"/>
    <cellStyle name="Input 3 5 14" xfId="5906"/>
    <cellStyle name="Input 3 5 14 2" xfId="26388"/>
    <cellStyle name="Input 3 5 15" xfId="5907"/>
    <cellStyle name="Input 3 5 16" xfId="5908"/>
    <cellStyle name="Input 3 5 17" xfId="5909"/>
    <cellStyle name="Input 3 5 18" xfId="26377"/>
    <cellStyle name="Input 3 5 2" xfId="5910"/>
    <cellStyle name="Input 3 5 2 2" xfId="5911"/>
    <cellStyle name="Input 3 5 2 2 2" xfId="26390"/>
    <cellStyle name="Input 3 5 2 3" xfId="5912"/>
    <cellStyle name="Input 3 5 2 3 2" xfId="26391"/>
    <cellStyle name="Input 3 5 2 4" xfId="5913"/>
    <cellStyle name="Input 3 5 2 4 2" xfId="26392"/>
    <cellStyle name="Input 3 5 2 5" xfId="5914"/>
    <cellStyle name="Input 3 5 2 5 2" xfId="26393"/>
    <cellStyle name="Input 3 5 2 6" xfId="5915"/>
    <cellStyle name="Input 3 5 2 6 2" xfId="26394"/>
    <cellStyle name="Input 3 5 2 7" xfId="5916"/>
    <cellStyle name="Input 3 5 2 7 2" xfId="26395"/>
    <cellStyle name="Input 3 5 2 8" xfId="26389"/>
    <cellStyle name="Input 3 5 3" xfId="5917"/>
    <cellStyle name="Input 3 5 3 2" xfId="5918"/>
    <cellStyle name="Input 3 5 3 2 2" xfId="26397"/>
    <cellStyle name="Input 3 5 3 3" xfId="5919"/>
    <cellStyle name="Input 3 5 3 3 2" xfId="26398"/>
    <cellStyle name="Input 3 5 3 4" xfId="5920"/>
    <cellStyle name="Input 3 5 3 4 2" xfId="26399"/>
    <cellStyle name="Input 3 5 3 5" xfId="5921"/>
    <cellStyle name="Input 3 5 3 5 2" xfId="26400"/>
    <cellStyle name="Input 3 5 3 6" xfId="5922"/>
    <cellStyle name="Input 3 5 3 6 2" xfId="26401"/>
    <cellStyle name="Input 3 5 3 7" xfId="5923"/>
    <cellStyle name="Input 3 5 3 7 2" xfId="26402"/>
    <cellStyle name="Input 3 5 3 8" xfId="26396"/>
    <cellStyle name="Input 3 5 4" xfId="5924"/>
    <cellStyle name="Input 3 5 4 2" xfId="5925"/>
    <cellStyle name="Input 3 5 4 2 2" xfId="26404"/>
    <cellStyle name="Input 3 5 4 3" xfId="5926"/>
    <cellStyle name="Input 3 5 4 3 2" xfId="26405"/>
    <cellStyle name="Input 3 5 4 4" xfId="5927"/>
    <cellStyle name="Input 3 5 4 4 2" xfId="26406"/>
    <cellStyle name="Input 3 5 4 5" xfId="5928"/>
    <cellStyle name="Input 3 5 4 5 2" xfId="26407"/>
    <cellStyle name="Input 3 5 4 6" xfId="5929"/>
    <cellStyle name="Input 3 5 4 6 2" xfId="26408"/>
    <cellStyle name="Input 3 5 4 7" xfId="5930"/>
    <cellStyle name="Input 3 5 4 7 2" xfId="26409"/>
    <cellStyle name="Input 3 5 4 8" xfId="26403"/>
    <cellStyle name="Input 3 5 5" xfId="5931"/>
    <cellStyle name="Input 3 5 5 2" xfId="5932"/>
    <cellStyle name="Input 3 5 5 2 2" xfId="26411"/>
    <cellStyle name="Input 3 5 5 3" xfId="5933"/>
    <cellStyle name="Input 3 5 5 3 2" xfId="26412"/>
    <cellStyle name="Input 3 5 5 4" xfId="5934"/>
    <cellStyle name="Input 3 5 5 4 2" xfId="26413"/>
    <cellStyle name="Input 3 5 5 5" xfId="5935"/>
    <cellStyle name="Input 3 5 5 5 2" xfId="26414"/>
    <cellStyle name="Input 3 5 5 6" xfId="5936"/>
    <cellStyle name="Input 3 5 5 6 2" xfId="26415"/>
    <cellStyle name="Input 3 5 5 7" xfId="5937"/>
    <cellStyle name="Input 3 5 5 7 2" xfId="26416"/>
    <cellStyle name="Input 3 5 5 8" xfId="26410"/>
    <cellStyle name="Input 3 5 6" xfId="5938"/>
    <cellStyle name="Input 3 5 6 2" xfId="5939"/>
    <cellStyle name="Input 3 5 6 2 2" xfId="26418"/>
    <cellStyle name="Input 3 5 6 3" xfId="5940"/>
    <cellStyle name="Input 3 5 6 3 2" xfId="26419"/>
    <cellStyle name="Input 3 5 6 4" xfId="5941"/>
    <cellStyle name="Input 3 5 6 4 2" xfId="26420"/>
    <cellStyle name="Input 3 5 6 5" xfId="5942"/>
    <cellStyle name="Input 3 5 6 5 2" xfId="26421"/>
    <cellStyle name="Input 3 5 6 6" xfId="5943"/>
    <cellStyle name="Input 3 5 6 6 2" xfId="26422"/>
    <cellStyle name="Input 3 5 6 7" xfId="5944"/>
    <cellStyle name="Input 3 5 6 7 2" xfId="26423"/>
    <cellStyle name="Input 3 5 6 8" xfId="26417"/>
    <cellStyle name="Input 3 5 7" xfId="5945"/>
    <cellStyle name="Input 3 5 7 2" xfId="5946"/>
    <cellStyle name="Input 3 5 7 2 2" xfId="26425"/>
    <cellStyle name="Input 3 5 7 3" xfId="5947"/>
    <cellStyle name="Input 3 5 7 3 2" xfId="26426"/>
    <cellStyle name="Input 3 5 7 4" xfId="5948"/>
    <cellStyle name="Input 3 5 7 4 2" xfId="26427"/>
    <cellStyle name="Input 3 5 7 5" xfId="5949"/>
    <cellStyle name="Input 3 5 7 5 2" xfId="26428"/>
    <cellStyle name="Input 3 5 7 6" xfId="5950"/>
    <cellStyle name="Input 3 5 7 6 2" xfId="26429"/>
    <cellStyle name="Input 3 5 7 7" xfId="5951"/>
    <cellStyle name="Input 3 5 7 7 2" xfId="26430"/>
    <cellStyle name="Input 3 5 7 8" xfId="26424"/>
    <cellStyle name="Input 3 5 8" xfId="5952"/>
    <cellStyle name="Input 3 5 8 2" xfId="5953"/>
    <cellStyle name="Input 3 5 8 2 2" xfId="26432"/>
    <cellStyle name="Input 3 5 8 3" xfId="5954"/>
    <cellStyle name="Input 3 5 8 3 2" xfId="26433"/>
    <cellStyle name="Input 3 5 8 4" xfId="5955"/>
    <cellStyle name="Input 3 5 8 4 2" xfId="26434"/>
    <cellStyle name="Input 3 5 8 5" xfId="5956"/>
    <cellStyle name="Input 3 5 8 5 2" xfId="26435"/>
    <cellStyle name="Input 3 5 8 6" xfId="5957"/>
    <cellStyle name="Input 3 5 8 6 2" xfId="26436"/>
    <cellStyle name="Input 3 5 8 7" xfId="5958"/>
    <cellStyle name="Input 3 5 8 7 2" xfId="26437"/>
    <cellStyle name="Input 3 5 8 8" xfId="26431"/>
    <cellStyle name="Input 3 5 9" xfId="5959"/>
    <cellStyle name="Input 3 5 9 2" xfId="5960"/>
    <cellStyle name="Input 3 5 9 2 2" xfId="26439"/>
    <cellStyle name="Input 3 5 9 3" xfId="5961"/>
    <cellStyle name="Input 3 5 9 3 2" xfId="26440"/>
    <cellStyle name="Input 3 5 9 4" xfId="5962"/>
    <cellStyle name="Input 3 5 9 4 2" xfId="26441"/>
    <cellStyle name="Input 3 5 9 5" xfId="5963"/>
    <cellStyle name="Input 3 5 9 5 2" xfId="26442"/>
    <cellStyle name="Input 3 5 9 6" xfId="5964"/>
    <cellStyle name="Input 3 5 9 6 2" xfId="26443"/>
    <cellStyle name="Input 3 5 9 7" xfId="5965"/>
    <cellStyle name="Input 3 5 9 7 2" xfId="26444"/>
    <cellStyle name="Input 3 5 9 8" xfId="26438"/>
    <cellStyle name="Input 3 6" xfId="5966"/>
    <cellStyle name="Input 3 6 10" xfId="5967"/>
    <cellStyle name="Input 3 6 10 2" xfId="5968"/>
    <cellStyle name="Input 3 6 10 2 2" xfId="26447"/>
    <cellStyle name="Input 3 6 10 3" xfId="5969"/>
    <cellStyle name="Input 3 6 10 3 2" xfId="26448"/>
    <cellStyle name="Input 3 6 10 4" xfId="5970"/>
    <cellStyle name="Input 3 6 10 4 2" xfId="26449"/>
    <cellStyle name="Input 3 6 10 5" xfId="5971"/>
    <cellStyle name="Input 3 6 10 5 2" xfId="26450"/>
    <cellStyle name="Input 3 6 10 6" xfId="5972"/>
    <cellStyle name="Input 3 6 10 6 2" xfId="26451"/>
    <cellStyle name="Input 3 6 10 7" xfId="5973"/>
    <cellStyle name="Input 3 6 10 7 2" xfId="26452"/>
    <cellStyle name="Input 3 6 10 8" xfId="26446"/>
    <cellStyle name="Input 3 6 11" xfId="5974"/>
    <cellStyle name="Input 3 6 11 2" xfId="26453"/>
    <cellStyle name="Input 3 6 12" xfId="5975"/>
    <cellStyle name="Input 3 6 12 2" xfId="26454"/>
    <cellStyle name="Input 3 6 13" xfId="5976"/>
    <cellStyle name="Input 3 6 13 2" xfId="26455"/>
    <cellStyle name="Input 3 6 14" xfId="5977"/>
    <cellStyle name="Input 3 6 14 2" xfId="26456"/>
    <cellStyle name="Input 3 6 15" xfId="5978"/>
    <cellStyle name="Input 3 6 16" xfId="5979"/>
    <cellStyle name="Input 3 6 17" xfId="26445"/>
    <cellStyle name="Input 3 6 2" xfId="5980"/>
    <cellStyle name="Input 3 6 2 2" xfId="5981"/>
    <cellStyle name="Input 3 6 2 2 2" xfId="26458"/>
    <cellStyle name="Input 3 6 2 3" xfId="5982"/>
    <cellStyle name="Input 3 6 2 3 2" xfId="26459"/>
    <cellStyle name="Input 3 6 2 4" xfId="5983"/>
    <cellStyle name="Input 3 6 2 4 2" xfId="26460"/>
    <cellStyle name="Input 3 6 2 5" xfId="5984"/>
    <cellStyle name="Input 3 6 2 5 2" xfId="26461"/>
    <cellStyle name="Input 3 6 2 6" xfId="5985"/>
    <cellStyle name="Input 3 6 2 6 2" xfId="26462"/>
    <cellStyle name="Input 3 6 2 7" xfId="5986"/>
    <cellStyle name="Input 3 6 2 7 2" xfId="26463"/>
    <cellStyle name="Input 3 6 2 8" xfId="26457"/>
    <cellStyle name="Input 3 6 3" xfId="5987"/>
    <cellStyle name="Input 3 6 3 2" xfId="5988"/>
    <cellStyle name="Input 3 6 3 2 2" xfId="26465"/>
    <cellStyle name="Input 3 6 3 3" xfId="5989"/>
    <cellStyle name="Input 3 6 3 3 2" xfId="26466"/>
    <cellStyle name="Input 3 6 3 4" xfId="5990"/>
    <cellStyle name="Input 3 6 3 4 2" xfId="26467"/>
    <cellStyle name="Input 3 6 3 5" xfId="5991"/>
    <cellStyle name="Input 3 6 3 5 2" xfId="26468"/>
    <cellStyle name="Input 3 6 3 6" xfId="5992"/>
    <cellStyle name="Input 3 6 3 6 2" xfId="26469"/>
    <cellStyle name="Input 3 6 3 7" xfId="5993"/>
    <cellStyle name="Input 3 6 3 7 2" xfId="26470"/>
    <cellStyle name="Input 3 6 3 8" xfId="26464"/>
    <cellStyle name="Input 3 6 4" xfId="5994"/>
    <cellStyle name="Input 3 6 4 2" xfId="5995"/>
    <cellStyle name="Input 3 6 4 2 2" xfId="26472"/>
    <cellStyle name="Input 3 6 4 3" xfId="5996"/>
    <cellStyle name="Input 3 6 4 3 2" xfId="26473"/>
    <cellStyle name="Input 3 6 4 4" xfId="5997"/>
    <cellStyle name="Input 3 6 4 4 2" xfId="26474"/>
    <cellStyle name="Input 3 6 4 5" xfId="5998"/>
    <cellStyle name="Input 3 6 4 5 2" xfId="26475"/>
    <cellStyle name="Input 3 6 4 6" xfId="5999"/>
    <cellStyle name="Input 3 6 4 6 2" xfId="26476"/>
    <cellStyle name="Input 3 6 4 7" xfId="6000"/>
    <cellStyle name="Input 3 6 4 7 2" xfId="26477"/>
    <cellStyle name="Input 3 6 4 8" xfId="26471"/>
    <cellStyle name="Input 3 6 5" xfId="6001"/>
    <cellStyle name="Input 3 6 5 2" xfId="6002"/>
    <cellStyle name="Input 3 6 5 2 2" xfId="26479"/>
    <cellStyle name="Input 3 6 5 3" xfId="6003"/>
    <cellStyle name="Input 3 6 5 3 2" xfId="26480"/>
    <cellStyle name="Input 3 6 5 4" xfId="6004"/>
    <cellStyle name="Input 3 6 5 4 2" xfId="26481"/>
    <cellStyle name="Input 3 6 5 5" xfId="6005"/>
    <cellStyle name="Input 3 6 5 5 2" xfId="26482"/>
    <cellStyle name="Input 3 6 5 6" xfId="6006"/>
    <cellStyle name="Input 3 6 5 6 2" xfId="26483"/>
    <cellStyle name="Input 3 6 5 7" xfId="6007"/>
    <cellStyle name="Input 3 6 5 7 2" xfId="26484"/>
    <cellStyle name="Input 3 6 5 8" xfId="26478"/>
    <cellStyle name="Input 3 6 6" xfId="6008"/>
    <cellStyle name="Input 3 6 6 2" xfId="6009"/>
    <cellStyle name="Input 3 6 6 2 2" xfId="26486"/>
    <cellStyle name="Input 3 6 6 3" xfId="6010"/>
    <cellStyle name="Input 3 6 6 3 2" xfId="26487"/>
    <cellStyle name="Input 3 6 6 4" xfId="6011"/>
    <cellStyle name="Input 3 6 6 4 2" xfId="26488"/>
    <cellStyle name="Input 3 6 6 5" xfId="6012"/>
    <cellStyle name="Input 3 6 6 5 2" xfId="26489"/>
    <cellStyle name="Input 3 6 6 6" xfId="6013"/>
    <cellStyle name="Input 3 6 6 6 2" xfId="26490"/>
    <cellStyle name="Input 3 6 6 7" xfId="6014"/>
    <cellStyle name="Input 3 6 6 7 2" xfId="26491"/>
    <cellStyle name="Input 3 6 6 8" xfId="26485"/>
    <cellStyle name="Input 3 6 7" xfId="6015"/>
    <cellStyle name="Input 3 6 7 2" xfId="6016"/>
    <cellStyle name="Input 3 6 7 2 2" xfId="26493"/>
    <cellStyle name="Input 3 6 7 3" xfId="6017"/>
    <cellStyle name="Input 3 6 7 3 2" xfId="26494"/>
    <cellStyle name="Input 3 6 7 4" xfId="6018"/>
    <cellStyle name="Input 3 6 7 4 2" xfId="26495"/>
    <cellStyle name="Input 3 6 7 5" xfId="6019"/>
    <cellStyle name="Input 3 6 7 5 2" xfId="26496"/>
    <cellStyle name="Input 3 6 7 6" xfId="6020"/>
    <cellStyle name="Input 3 6 7 6 2" xfId="26497"/>
    <cellStyle name="Input 3 6 7 7" xfId="6021"/>
    <cellStyle name="Input 3 6 7 7 2" xfId="26498"/>
    <cellStyle name="Input 3 6 7 8" xfId="26492"/>
    <cellStyle name="Input 3 6 8" xfId="6022"/>
    <cellStyle name="Input 3 6 8 2" xfId="6023"/>
    <cellStyle name="Input 3 6 8 2 2" xfId="26500"/>
    <cellStyle name="Input 3 6 8 3" xfId="6024"/>
    <cellStyle name="Input 3 6 8 3 2" xfId="26501"/>
    <cellStyle name="Input 3 6 8 4" xfId="6025"/>
    <cellStyle name="Input 3 6 8 4 2" xfId="26502"/>
    <cellStyle name="Input 3 6 8 5" xfId="6026"/>
    <cellStyle name="Input 3 6 8 5 2" xfId="26503"/>
    <cellStyle name="Input 3 6 8 6" xfId="6027"/>
    <cellStyle name="Input 3 6 8 6 2" xfId="26504"/>
    <cellStyle name="Input 3 6 8 7" xfId="6028"/>
    <cellStyle name="Input 3 6 8 7 2" xfId="26505"/>
    <cellStyle name="Input 3 6 8 8" xfId="26499"/>
    <cellStyle name="Input 3 6 9" xfId="6029"/>
    <cellStyle name="Input 3 6 9 2" xfId="6030"/>
    <cellStyle name="Input 3 6 9 2 2" xfId="26507"/>
    <cellStyle name="Input 3 6 9 3" xfId="6031"/>
    <cellStyle name="Input 3 6 9 3 2" xfId="26508"/>
    <cellStyle name="Input 3 6 9 4" xfId="6032"/>
    <cellStyle name="Input 3 6 9 4 2" xfId="26509"/>
    <cellStyle name="Input 3 6 9 5" xfId="6033"/>
    <cellStyle name="Input 3 6 9 5 2" xfId="26510"/>
    <cellStyle name="Input 3 6 9 6" xfId="6034"/>
    <cellStyle name="Input 3 6 9 6 2" xfId="26511"/>
    <cellStyle name="Input 3 6 9 7" xfId="6035"/>
    <cellStyle name="Input 3 6 9 7 2" xfId="26512"/>
    <cellStyle name="Input 3 6 9 8" xfId="26506"/>
    <cellStyle name="Input 3 7" xfId="6036"/>
    <cellStyle name="Input 3 7 10" xfId="6037"/>
    <cellStyle name="Input 3 7 11" xfId="26513"/>
    <cellStyle name="Input 3 7 2" xfId="6038"/>
    <cellStyle name="Input 3 7 2 2" xfId="26514"/>
    <cellStyle name="Input 3 7 3" xfId="6039"/>
    <cellStyle name="Input 3 7 3 2" xfId="26515"/>
    <cellStyle name="Input 3 7 4" xfId="6040"/>
    <cellStyle name="Input 3 7 4 2" xfId="26516"/>
    <cellStyle name="Input 3 7 5" xfId="6041"/>
    <cellStyle name="Input 3 7 5 2" xfId="26517"/>
    <cellStyle name="Input 3 7 6" xfId="6042"/>
    <cellStyle name="Input 3 7 6 2" xfId="26518"/>
    <cellStyle name="Input 3 7 7" xfId="6043"/>
    <cellStyle name="Input 3 7 7 2" xfId="26519"/>
    <cellStyle name="Input 3 7 8" xfId="6044"/>
    <cellStyle name="Input 3 7 9" xfId="6045"/>
    <cellStyle name="Input 3 8" xfId="6046"/>
    <cellStyle name="Input 3 8 10" xfId="6047"/>
    <cellStyle name="Input 3 8 11" xfId="26520"/>
    <cellStyle name="Input 3 8 2" xfId="6048"/>
    <cellStyle name="Input 3 8 2 2" xfId="26521"/>
    <cellStyle name="Input 3 8 3" xfId="6049"/>
    <cellStyle name="Input 3 8 3 2" xfId="26522"/>
    <cellStyle name="Input 3 8 4" xfId="6050"/>
    <cellStyle name="Input 3 8 4 2" xfId="26523"/>
    <cellStyle name="Input 3 8 5" xfId="6051"/>
    <cellStyle name="Input 3 8 5 2" xfId="26524"/>
    <cellStyle name="Input 3 8 6" xfId="6052"/>
    <cellStyle name="Input 3 8 6 2" xfId="26525"/>
    <cellStyle name="Input 3 8 7" xfId="6053"/>
    <cellStyle name="Input 3 8 7 2" xfId="26526"/>
    <cellStyle name="Input 3 8 8" xfId="6054"/>
    <cellStyle name="Input 3 8 9" xfId="6055"/>
    <cellStyle name="Input 3 9" xfId="6056"/>
    <cellStyle name="Input 3 9 10" xfId="6057"/>
    <cellStyle name="Input 3 9 11" xfId="26527"/>
    <cellStyle name="Input 3 9 2" xfId="6058"/>
    <cellStyle name="Input 3 9 2 2" xfId="26528"/>
    <cellStyle name="Input 3 9 3" xfId="6059"/>
    <cellStyle name="Input 3 9 3 2" xfId="26529"/>
    <cellStyle name="Input 3 9 4" xfId="6060"/>
    <cellStyle name="Input 3 9 4 2" xfId="26530"/>
    <cellStyle name="Input 3 9 5" xfId="6061"/>
    <cellStyle name="Input 3 9 5 2" xfId="26531"/>
    <cellStyle name="Input 3 9 6" xfId="6062"/>
    <cellStyle name="Input 3 9 6 2" xfId="26532"/>
    <cellStyle name="Input 3 9 7" xfId="6063"/>
    <cellStyle name="Input 3 9 7 2" xfId="26533"/>
    <cellStyle name="Input 3 9 8" xfId="6064"/>
    <cellStyle name="Input 3 9 9" xfId="6065"/>
    <cellStyle name="Input Numbers" xfId="5"/>
    <cellStyle name="Input Numbers 10" xfId="6066"/>
    <cellStyle name="Input Numbers 11" xfId="6067"/>
    <cellStyle name="Input Numbers 12" xfId="6068"/>
    <cellStyle name="Input Numbers 13" xfId="6069"/>
    <cellStyle name="Input Numbers 2" xfId="6070"/>
    <cellStyle name="Input Numbers 2 2" xfId="6071"/>
    <cellStyle name="Input Numbers 3" xfId="6072"/>
    <cellStyle name="Input Numbers 3 2" xfId="6073"/>
    <cellStyle name="Input Numbers 4" xfId="6074"/>
    <cellStyle name="Input Numbers 4 2" xfId="6075"/>
    <cellStyle name="Input Numbers 5" xfId="6076"/>
    <cellStyle name="Input Numbers 5 2" xfId="6077"/>
    <cellStyle name="Input Numbers 6" xfId="6078"/>
    <cellStyle name="Input Numbers 6 2" xfId="6079"/>
    <cellStyle name="Input Numbers 7" xfId="6080"/>
    <cellStyle name="Input Numbers 7 2" xfId="6081"/>
    <cellStyle name="Input Numbers 8" xfId="6082"/>
    <cellStyle name="Input Numbers 8 2" xfId="6083"/>
    <cellStyle name="Input Numbers 9" xfId="6084"/>
    <cellStyle name="Input Numbers 9 2" xfId="6085"/>
    <cellStyle name="Input Text" xfId="6"/>
    <cellStyle name="Input Text 2" xfId="59"/>
    <cellStyle name="Input Text 3" xfId="41"/>
    <cellStyle name="Labels - Style3" xfId="60"/>
    <cellStyle name="Linked Cell 2" xfId="6086"/>
    <cellStyle name="Linked Cell 2 2" xfId="6087"/>
    <cellStyle name="Linked Cell 2 2 10" xfId="6088"/>
    <cellStyle name="Linked Cell 2 2 10 2" xfId="6089"/>
    <cellStyle name="Linked Cell 2 2 10 3" xfId="6090"/>
    <cellStyle name="Linked Cell 2 2 10 4" xfId="6091"/>
    <cellStyle name="Linked Cell 2 2 10 5" xfId="6092"/>
    <cellStyle name="Linked Cell 2 2 11" xfId="6093"/>
    <cellStyle name="Linked Cell 2 2 12" xfId="6094"/>
    <cellStyle name="Linked Cell 2 2 13" xfId="6095"/>
    <cellStyle name="Linked Cell 2 2 14" xfId="6096"/>
    <cellStyle name="Linked Cell 2 2 15" xfId="6097"/>
    <cellStyle name="Linked Cell 2 2 2" xfId="6098"/>
    <cellStyle name="Linked Cell 2 2 2 2" xfId="6099"/>
    <cellStyle name="Linked Cell 2 2 2 3" xfId="6100"/>
    <cellStyle name="Linked Cell 2 2 2 4" xfId="6101"/>
    <cellStyle name="Linked Cell 2 2 2 5" xfId="6102"/>
    <cellStyle name="Linked Cell 2 2 3" xfId="6103"/>
    <cellStyle name="Linked Cell 2 2 3 2" xfId="6104"/>
    <cellStyle name="Linked Cell 2 2 3 3" xfId="6105"/>
    <cellStyle name="Linked Cell 2 2 3 4" xfId="6106"/>
    <cellStyle name="Linked Cell 2 2 3 5" xfId="6107"/>
    <cellStyle name="Linked Cell 2 2 4" xfId="6108"/>
    <cellStyle name="Linked Cell 2 2 4 2" xfId="6109"/>
    <cellStyle name="Linked Cell 2 2 4 3" xfId="6110"/>
    <cellStyle name="Linked Cell 2 2 4 4" xfId="6111"/>
    <cellStyle name="Linked Cell 2 2 4 5" xfId="6112"/>
    <cellStyle name="Linked Cell 2 2 5" xfId="6113"/>
    <cellStyle name="Linked Cell 2 2 5 2" xfId="6114"/>
    <cellStyle name="Linked Cell 2 2 5 3" xfId="6115"/>
    <cellStyle name="Linked Cell 2 2 5 4" xfId="6116"/>
    <cellStyle name="Linked Cell 2 2 5 5" xfId="6117"/>
    <cellStyle name="Linked Cell 2 2 6" xfId="6118"/>
    <cellStyle name="Linked Cell 2 2 6 2" xfId="6119"/>
    <cellStyle name="Linked Cell 2 2 6 3" xfId="6120"/>
    <cellStyle name="Linked Cell 2 2 6 4" xfId="6121"/>
    <cellStyle name="Linked Cell 2 2 6 5" xfId="6122"/>
    <cellStyle name="Linked Cell 2 2 7" xfId="6123"/>
    <cellStyle name="Linked Cell 2 2 7 2" xfId="6124"/>
    <cellStyle name="Linked Cell 2 2 7 3" xfId="6125"/>
    <cellStyle name="Linked Cell 2 2 7 4" xfId="6126"/>
    <cellStyle name="Linked Cell 2 2 7 5" xfId="6127"/>
    <cellStyle name="Linked Cell 2 2 8" xfId="6128"/>
    <cellStyle name="Linked Cell 2 2 8 2" xfId="6129"/>
    <cellStyle name="Linked Cell 2 2 8 3" xfId="6130"/>
    <cellStyle name="Linked Cell 2 2 8 4" xfId="6131"/>
    <cellStyle name="Linked Cell 2 2 8 5" xfId="6132"/>
    <cellStyle name="Linked Cell 2 2 9" xfId="6133"/>
    <cellStyle name="Linked Cell 2 2 9 2" xfId="6134"/>
    <cellStyle name="Linked Cell 2 2 9 3" xfId="6135"/>
    <cellStyle name="Linked Cell 2 2 9 4" xfId="6136"/>
    <cellStyle name="Linked Cell 2 2 9 5" xfId="6137"/>
    <cellStyle name="Linked Cell 2 3" xfId="6138"/>
    <cellStyle name="Linked Cell 2 3 2" xfId="6139"/>
    <cellStyle name="Linked Cell 2 3 3" xfId="6140"/>
    <cellStyle name="Linked Cell 2 3 4" xfId="6141"/>
    <cellStyle name="Linked Cell 2 3 5" xfId="6142"/>
    <cellStyle name="Linked Cell 2 4" xfId="6143"/>
    <cellStyle name="Linked Cell 2 5" xfId="6144"/>
    <cellStyle name="MajorHeading" xfId="6145"/>
    <cellStyle name="Neutral 2" xfId="6146"/>
    <cellStyle name="Normal" xfId="0" builtinId="0"/>
    <cellStyle name="Normal 10" xfId="6147"/>
    <cellStyle name="Normal 11" xfId="6148"/>
    <cellStyle name="Normal 11 10" xfId="6149"/>
    <cellStyle name="Normal 11 11" xfId="6150"/>
    <cellStyle name="Normal 11 12" xfId="6151"/>
    <cellStyle name="Normal 11 13" xfId="6152"/>
    <cellStyle name="Normal 11 14" xfId="6153"/>
    <cellStyle name="Normal 11 2" xfId="6154"/>
    <cellStyle name="Normal 11 2 10" xfId="6155"/>
    <cellStyle name="Normal 11 2 11" xfId="6156"/>
    <cellStyle name="Normal 11 2 12" xfId="6157"/>
    <cellStyle name="Normal 11 2 2" xfId="6158"/>
    <cellStyle name="Normal 11 2 2 2" xfId="6159"/>
    <cellStyle name="Normal 11 2 2 2 2" xfId="6160"/>
    <cellStyle name="Normal 11 2 2 2 2 2" xfId="6161"/>
    <cellStyle name="Normal 11 2 2 2 2 2 2" xfId="6162"/>
    <cellStyle name="Normal 11 2 2 2 2 3" xfId="6163"/>
    <cellStyle name="Normal 11 2 2 2 2 4" xfId="6164"/>
    <cellStyle name="Normal 11 2 2 2 2 5" xfId="6165"/>
    <cellStyle name="Normal 11 2 2 2 2 6" xfId="6166"/>
    <cellStyle name="Normal 11 2 2 2 2 7" xfId="6167"/>
    <cellStyle name="Normal 11 2 2 2 3" xfId="6168"/>
    <cellStyle name="Normal 11 2 2 2 3 2" xfId="6169"/>
    <cellStyle name="Normal 11 2 2 2 4" xfId="6170"/>
    <cellStyle name="Normal 11 2 2 2 5" xfId="6171"/>
    <cellStyle name="Normal 11 2 2 2 6" xfId="6172"/>
    <cellStyle name="Normal 11 2 2 2 7" xfId="6173"/>
    <cellStyle name="Normal 11 2 2 2 8" xfId="6174"/>
    <cellStyle name="Normal 11 2 2 3" xfId="6175"/>
    <cellStyle name="Normal 11 2 2 3 2" xfId="6176"/>
    <cellStyle name="Normal 11 2 2 3 2 2" xfId="6177"/>
    <cellStyle name="Normal 11 2 2 3 3" xfId="6178"/>
    <cellStyle name="Normal 11 2 2 3 4" xfId="6179"/>
    <cellStyle name="Normal 11 2 2 3 5" xfId="6180"/>
    <cellStyle name="Normal 11 2 2 3 6" xfId="6181"/>
    <cellStyle name="Normal 11 2 2 3 7" xfId="6182"/>
    <cellStyle name="Normal 11 2 2 4" xfId="6183"/>
    <cellStyle name="Normal 11 2 2 4 2" xfId="6184"/>
    <cellStyle name="Normal 11 2 2 5" xfId="6185"/>
    <cellStyle name="Normal 11 2 2 6" xfId="6186"/>
    <cellStyle name="Normal 11 2 2 7" xfId="6187"/>
    <cellStyle name="Normal 11 2 2 8" xfId="6188"/>
    <cellStyle name="Normal 11 2 2 9" xfId="6189"/>
    <cellStyle name="Normal 11 2 3" xfId="6190"/>
    <cellStyle name="Normal 11 2 3 2" xfId="6191"/>
    <cellStyle name="Normal 11 2 3 2 2" xfId="6192"/>
    <cellStyle name="Normal 11 2 3 2 2 2" xfId="6193"/>
    <cellStyle name="Normal 11 2 3 2 2 2 2" xfId="6194"/>
    <cellStyle name="Normal 11 2 3 2 2 3" xfId="6195"/>
    <cellStyle name="Normal 11 2 3 2 2 4" xfId="6196"/>
    <cellStyle name="Normal 11 2 3 2 2 5" xfId="6197"/>
    <cellStyle name="Normal 11 2 3 2 2 6" xfId="6198"/>
    <cellStyle name="Normal 11 2 3 2 2 7" xfId="6199"/>
    <cellStyle name="Normal 11 2 3 2 3" xfId="6200"/>
    <cellStyle name="Normal 11 2 3 2 3 2" xfId="6201"/>
    <cellStyle name="Normal 11 2 3 2 4" xfId="6202"/>
    <cellStyle name="Normal 11 2 3 2 5" xfId="6203"/>
    <cellStyle name="Normal 11 2 3 2 6" xfId="6204"/>
    <cellStyle name="Normal 11 2 3 2 7" xfId="6205"/>
    <cellStyle name="Normal 11 2 3 2 8" xfId="6206"/>
    <cellStyle name="Normal 11 2 3 3" xfId="6207"/>
    <cellStyle name="Normal 11 2 3 3 2" xfId="6208"/>
    <cellStyle name="Normal 11 2 3 3 2 2" xfId="6209"/>
    <cellStyle name="Normal 11 2 3 3 3" xfId="6210"/>
    <cellStyle name="Normal 11 2 3 3 4" xfId="6211"/>
    <cellStyle name="Normal 11 2 3 3 5" xfId="6212"/>
    <cellStyle name="Normal 11 2 3 3 6" xfId="6213"/>
    <cellStyle name="Normal 11 2 3 3 7" xfId="6214"/>
    <cellStyle name="Normal 11 2 3 4" xfId="6215"/>
    <cellStyle name="Normal 11 2 3 4 2" xfId="6216"/>
    <cellStyle name="Normal 11 2 3 5" xfId="6217"/>
    <cellStyle name="Normal 11 2 3 6" xfId="6218"/>
    <cellStyle name="Normal 11 2 3 7" xfId="6219"/>
    <cellStyle name="Normal 11 2 3 8" xfId="6220"/>
    <cellStyle name="Normal 11 2 3 9" xfId="6221"/>
    <cellStyle name="Normal 11 2 4" xfId="6222"/>
    <cellStyle name="Normal 11 2 4 2" xfId="6223"/>
    <cellStyle name="Normal 11 2 4 2 2" xfId="6224"/>
    <cellStyle name="Normal 11 2 4 2 2 2" xfId="6225"/>
    <cellStyle name="Normal 11 2 4 2 2 2 2" xfId="6226"/>
    <cellStyle name="Normal 11 2 4 2 2 3" xfId="6227"/>
    <cellStyle name="Normal 11 2 4 2 2 4" xfId="6228"/>
    <cellStyle name="Normal 11 2 4 2 2 5" xfId="6229"/>
    <cellStyle name="Normal 11 2 4 2 2 6" xfId="6230"/>
    <cellStyle name="Normal 11 2 4 2 2 7" xfId="6231"/>
    <cellStyle name="Normal 11 2 4 2 3" xfId="6232"/>
    <cellStyle name="Normal 11 2 4 2 3 2" xfId="6233"/>
    <cellStyle name="Normal 11 2 4 2 4" xfId="6234"/>
    <cellStyle name="Normal 11 2 4 2 5" xfId="6235"/>
    <cellStyle name="Normal 11 2 4 2 6" xfId="6236"/>
    <cellStyle name="Normal 11 2 4 2 7" xfId="6237"/>
    <cellStyle name="Normal 11 2 4 2 8" xfId="6238"/>
    <cellStyle name="Normal 11 2 4 3" xfId="6239"/>
    <cellStyle name="Normal 11 2 4 3 2" xfId="6240"/>
    <cellStyle name="Normal 11 2 4 3 2 2" xfId="6241"/>
    <cellStyle name="Normal 11 2 4 3 3" xfId="6242"/>
    <cellStyle name="Normal 11 2 4 3 4" xfId="6243"/>
    <cellStyle name="Normal 11 2 4 3 5" xfId="6244"/>
    <cellStyle name="Normal 11 2 4 3 6" xfId="6245"/>
    <cellStyle name="Normal 11 2 4 3 7" xfId="6246"/>
    <cellStyle name="Normal 11 2 4 4" xfId="6247"/>
    <cellStyle name="Normal 11 2 4 4 2" xfId="6248"/>
    <cellStyle name="Normal 11 2 4 5" xfId="6249"/>
    <cellStyle name="Normal 11 2 4 6" xfId="6250"/>
    <cellStyle name="Normal 11 2 4 7" xfId="6251"/>
    <cellStyle name="Normal 11 2 4 8" xfId="6252"/>
    <cellStyle name="Normal 11 2 4 9" xfId="6253"/>
    <cellStyle name="Normal 11 2 5" xfId="6254"/>
    <cellStyle name="Normal 11 2 5 2" xfId="6255"/>
    <cellStyle name="Normal 11 2 5 2 2" xfId="6256"/>
    <cellStyle name="Normal 11 2 5 2 2 2" xfId="6257"/>
    <cellStyle name="Normal 11 2 5 2 3" xfId="6258"/>
    <cellStyle name="Normal 11 2 5 2 4" xfId="6259"/>
    <cellStyle name="Normal 11 2 5 2 5" xfId="6260"/>
    <cellStyle name="Normal 11 2 5 2 6" xfId="6261"/>
    <cellStyle name="Normal 11 2 5 2 7" xfId="6262"/>
    <cellStyle name="Normal 11 2 5 3" xfId="6263"/>
    <cellStyle name="Normal 11 2 5 3 2" xfId="6264"/>
    <cellStyle name="Normal 11 2 5 4" xfId="6265"/>
    <cellStyle name="Normal 11 2 5 5" xfId="6266"/>
    <cellStyle name="Normal 11 2 5 6" xfId="6267"/>
    <cellStyle name="Normal 11 2 5 7" xfId="6268"/>
    <cellStyle name="Normal 11 2 5 8" xfId="6269"/>
    <cellStyle name="Normal 11 2 6" xfId="6270"/>
    <cellStyle name="Normal 11 2 6 2" xfId="6271"/>
    <cellStyle name="Normal 11 2 6 2 2" xfId="6272"/>
    <cellStyle name="Normal 11 2 6 3" xfId="6273"/>
    <cellStyle name="Normal 11 2 6 4" xfId="6274"/>
    <cellStyle name="Normal 11 2 6 5" xfId="6275"/>
    <cellStyle name="Normal 11 2 6 6" xfId="6276"/>
    <cellStyle name="Normal 11 2 6 7" xfId="6277"/>
    <cellStyle name="Normal 11 2 7" xfId="6278"/>
    <cellStyle name="Normal 11 2 7 2" xfId="6279"/>
    <cellStyle name="Normal 11 2 8" xfId="6280"/>
    <cellStyle name="Normal 11 2 9" xfId="6281"/>
    <cellStyle name="Normal 11 3" xfId="6282"/>
    <cellStyle name="Normal 11 3 10" xfId="6283"/>
    <cellStyle name="Normal 11 3 11" xfId="6284"/>
    <cellStyle name="Normal 11 3 12" xfId="6285"/>
    <cellStyle name="Normal 11 3 2" xfId="6286"/>
    <cellStyle name="Normal 11 3 2 2" xfId="6287"/>
    <cellStyle name="Normal 11 3 2 2 2" xfId="6288"/>
    <cellStyle name="Normal 11 3 2 2 2 2" xfId="6289"/>
    <cellStyle name="Normal 11 3 2 2 2 2 2" xfId="6290"/>
    <cellStyle name="Normal 11 3 2 2 2 3" xfId="6291"/>
    <cellStyle name="Normal 11 3 2 2 2 4" xfId="6292"/>
    <cellStyle name="Normal 11 3 2 2 2 5" xfId="6293"/>
    <cellStyle name="Normal 11 3 2 2 2 6" xfId="6294"/>
    <cellStyle name="Normal 11 3 2 2 2 7" xfId="6295"/>
    <cellStyle name="Normal 11 3 2 2 3" xfId="6296"/>
    <cellStyle name="Normal 11 3 2 2 3 2" xfId="6297"/>
    <cellStyle name="Normal 11 3 2 2 4" xfId="6298"/>
    <cellStyle name="Normal 11 3 2 2 5" xfId="6299"/>
    <cellStyle name="Normal 11 3 2 2 6" xfId="6300"/>
    <cellStyle name="Normal 11 3 2 2 7" xfId="6301"/>
    <cellStyle name="Normal 11 3 2 2 8" xfId="6302"/>
    <cellStyle name="Normal 11 3 2 3" xfId="6303"/>
    <cellStyle name="Normal 11 3 2 3 2" xfId="6304"/>
    <cellStyle name="Normal 11 3 2 3 2 2" xfId="6305"/>
    <cellStyle name="Normal 11 3 2 3 3" xfId="6306"/>
    <cellStyle name="Normal 11 3 2 3 4" xfId="6307"/>
    <cellStyle name="Normal 11 3 2 3 5" xfId="6308"/>
    <cellStyle name="Normal 11 3 2 3 6" xfId="6309"/>
    <cellStyle name="Normal 11 3 2 3 7" xfId="6310"/>
    <cellStyle name="Normal 11 3 2 4" xfId="6311"/>
    <cellStyle name="Normal 11 3 2 4 2" xfId="6312"/>
    <cellStyle name="Normal 11 3 2 5" xfId="6313"/>
    <cellStyle name="Normal 11 3 2 6" xfId="6314"/>
    <cellStyle name="Normal 11 3 2 7" xfId="6315"/>
    <cellStyle name="Normal 11 3 2 8" xfId="6316"/>
    <cellStyle name="Normal 11 3 2 9" xfId="6317"/>
    <cellStyle name="Normal 11 3 3" xfId="6318"/>
    <cellStyle name="Normal 11 3 3 2" xfId="6319"/>
    <cellStyle name="Normal 11 3 3 2 2" xfId="6320"/>
    <cellStyle name="Normal 11 3 3 2 2 2" xfId="6321"/>
    <cellStyle name="Normal 11 3 3 2 2 2 2" xfId="6322"/>
    <cellStyle name="Normal 11 3 3 2 2 3" xfId="6323"/>
    <cellStyle name="Normal 11 3 3 2 2 4" xfId="6324"/>
    <cellStyle name="Normal 11 3 3 2 2 5" xfId="6325"/>
    <cellStyle name="Normal 11 3 3 2 2 6" xfId="6326"/>
    <cellStyle name="Normal 11 3 3 2 2 7" xfId="6327"/>
    <cellStyle name="Normal 11 3 3 2 3" xfId="6328"/>
    <cellStyle name="Normal 11 3 3 2 3 2" xfId="6329"/>
    <cellStyle name="Normal 11 3 3 2 4" xfId="6330"/>
    <cellStyle name="Normal 11 3 3 2 5" xfId="6331"/>
    <cellStyle name="Normal 11 3 3 2 6" xfId="6332"/>
    <cellStyle name="Normal 11 3 3 2 7" xfId="6333"/>
    <cellStyle name="Normal 11 3 3 2 8" xfId="6334"/>
    <cellStyle name="Normal 11 3 3 3" xfId="6335"/>
    <cellStyle name="Normal 11 3 3 3 2" xfId="6336"/>
    <cellStyle name="Normal 11 3 3 3 2 2" xfId="6337"/>
    <cellStyle name="Normal 11 3 3 3 3" xfId="6338"/>
    <cellStyle name="Normal 11 3 3 3 4" xfId="6339"/>
    <cellStyle name="Normal 11 3 3 3 5" xfId="6340"/>
    <cellStyle name="Normal 11 3 3 3 6" xfId="6341"/>
    <cellStyle name="Normal 11 3 3 3 7" xfId="6342"/>
    <cellStyle name="Normal 11 3 3 4" xfId="6343"/>
    <cellStyle name="Normal 11 3 3 4 2" xfId="6344"/>
    <cellStyle name="Normal 11 3 3 5" xfId="6345"/>
    <cellStyle name="Normal 11 3 3 6" xfId="6346"/>
    <cellStyle name="Normal 11 3 3 7" xfId="6347"/>
    <cellStyle name="Normal 11 3 3 8" xfId="6348"/>
    <cellStyle name="Normal 11 3 3 9" xfId="6349"/>
    <cellStyle name="Normal 11 3 4" xfId="6350"/>
    <cellStyle name="Normal 11 3 4 2" xfId="6351"/>
    <cellStyle name="Normal 11 3 4 2 2" xfId="6352"/>
    <cellStyle name="Normal 11 3 4 2 2 2" xfId="6353"/>
    <cellStyle name="Normal 11 3 4 2 2 2 2" xfId="6354"/>
    <cellStyle name="Normal 11 3 4 2 2 3" xfId="6355"/>
    <cellStyle name="Normal 11 3 4 2 2 4" xfId="6356"/>
    <cellStyle name="Normal 11 3 4 2 2 5" xfId="6357"/>
    <cellStyle name="Normal 11 3 4 2 2 6" xfId="6358"/>
    <cellStyle name="Normal 11 3 4 2 2 7" xfId="6359"/>
    <cellStyle name="Normal 11 3 4 2 3" xfId="6360"/>
    <cellStyle name="Normal 11 3 4 2 3 2" xfId="6361"/>
    <cellStyle name="Normal 11 3 4 2 4" xfId="6362"/>
    <cellStyle name="Normal 11 3 4 2 5" xfId="6363"/>
    <cellStyle name="Normal 11 3 4 2 6" xfId="6364"/>
    <cellStyle name="Normal 11 3 4 2 7" xfId="6365"/>
    <cellStyle name="Normal 11 3 4 2 8" xfId="6366"/>
    <cellStyle name="Normal 11 3 4 3" xfId="6367"/>
    <cellStyle name="Normal 11 3 4 3 2" xfId="6368"/>
    <cellStyle name="Normal 11 3 4 3 2 2" xfId="6369"/>
    <cellStyle name="Normal 11 3 4 3 3" xfId="6370"/>
    <cellStyle name="Normal 11 3 4 3 4" xfId="6371"/>
    <cellStyle name="Normal 11 3 4 3 5" xfId="6372"/>
    <cellStyle name="Normal 11 3 4 3 6" xfId="6373"/>
    <cellStyle name="Normal 11 3 4 3 7" xfId="6374"/>
    <cellStyle name="Normal 11 3 4 4" xfId="6375"/>
    <cellStyle name="Normal 11 3 4 4 2" xfId="6376"/>
    <cellStyle name="Normal 11 3 4 5" xfId="6377"/>
    <cellStyle name="Normal 11 3 4 6" xfId="6378"/>
    <cellStyle name="Normal 11 3 4 7" xfId="6379"/>
    <cellStyle name="Normal 11 3 4 8" xfId="6380"/>
    <cellStyle name="Normal 11 3 4 9" xfId="6381"/>
    <cellStyle name="Normal 11 3 5" xfId="6382"/>
    <cellStyle name="Normal 11 3 5 2" xfId="6383"/>
    <cellStyle name="Normal 11 3 5 2 2" xfId="6384"/>
    <cellStyle name="Normal 11 3 5 2 2 2" xfId="6385"/>
    <cellStyle name="Normal 11 3 5 2 3" xfId="6386"/>
    <cellStyle name="Normal 11 3 5 2 4" xfId="6387"/>
    <cellStyle name="Normal 11 3 5 2 5" xfId="6388"/>
    <cellStyle name="Normal 11 3 5 2 6" xfId="6389"/>
    <cellStyle name="Normal 11 3 5 2 7" xfId="6390"/>
    <cellStyle name="Normal 11 3 5 3" xfId="6391"/>
    <cellStyle name="Normal 11 3 5 3 2" xfId="6392"/>
    <cellStyle name="Normal 11 3 5 4" xfId="6393"/>
    <cellStyle name="Normal 11 3 5 5" xfId="6394"/>
    <cellStyle name="Normal 11 3 5 6" xfId="6395"/>
    <cellStyle name="Normal 11 3 5 7" xfId="6396"/>
    <cellStyle name="Normal 11 3 5 8" xfId="6397"/>
    <cellStyle name="Normal 11 3 6" xfId="6398"/>
    <cellStyle name="Normal 11 3 6 2" xfId="6399"/>
    <cellStyle name="Normal 11 3 6 2 2" xfId="6400"/>
    <cellStyle name="Normal 11 3 6 3" xfId="6401"/>
    <cellStyle name="Normal 11 3 6 4" xfId="6402"/>
    <cellStyle name="Normal 11 3 6 5" xfId="6403"/>
    <cellStyle name="Normal 11 3 6 6" xfId="6404"/>
    <cellStyle name="Normal 11 3 6 7" xfId="6405"/>
    <cellStyle name="Normal 11 3 7" xfId="6406"/>
    <cellStyle name="Normal 11 3 7 2" xfId="6407"/>
    <cellStyle name="Normal 11 3 8" xfId="6408"/>
    <cellStyle name="Normal 11 3 9" xfId="6409"/>
    <cellStyle name="Normal 11 4" xfId="6410"/>
    <cellStyle name="Normal 11 4 2" xfId="6411"/>
    <cellStyle name="Normal 11 4 2 2" xfId="6412"/>
    <cellStyle name="Normal 11 4 2 2 2" xfId="6413"/>
    <cellStyle name="Normal 11 4 2 2 2 2" xfId="6414"/>
    <cellStyle name="Normal 11 4 2 2 3" xfId="6415"/>
    <cellStyle name="Normal 11 4 2 2 4" xfId="6416"/>
    <cellStyle name="Normal 11 4 2 2 5" xfId="6417"/>
    <cellStyle name="Normal 11 4 2 2 6" xfId="6418"/>
    <cellStyle name="Normal 11 4 2 2 7" xfId="6419"/>
    <cellStyle name="Normal 11 4 2 3" xfId="6420"/>
    <cellStyle name="Normal 11 4 2 3 2" xfId="6421"/>
    <cellStyle name="Normal 11 4 2 4" xfId="6422"/>
    <cellStyle name="Normal 11 4 2 5" xfId="6423"/>
    <cellStyle name="Normal 11 4 2 6" xfId="6424"/>
    <cellStyle name="Normal 11 4 2 7" xfId="6425"/>
    <cellStyle name="Normal 11 4 2 8" xfId="6426"/>
    <cellStyle name="Normal 11 4 3" xfId="6427"/>
    <cellStyle name="Normal 11 4 3 2" xfId="6428"/>
    <cellStyle name="Normal 11 4 3 2 2" xfId="6429"/>
    <cellStyle name="Normal 11 4 3 3" xfId="6430"/>
    <cellStyle name="Normal 11 4 3 4" xfId="6431"/>
    <cellStyle name="Normal 11 4 3 5" xfId="6432"/>
    <cellStyle name="Normal 11 4 3 6" xfId="6433"/>
    <cellStyle name="Normal 11 4 3 7" xfId="6434"/>
    <cellStyle name="Normal 11 4 4" xfId="6435"/>
    <cellStyle name="Normal 11 4 4 2" xfId="6436"/>
    <cellStyle name="Normal 11 4 5" xfId="6437"/>
    <cellStyle name="Normal 11 4 6" xfId="6438"/>
    <cellStyle name="Normal 11 4 7" xfId="6439"/>
    <cellStyle name="Normal 11 4 8" xfId="6440"/>
    <cellStyle name="Normal 11 4 9" xfId="6441"/>
    <cellStyle name="Normal 11 5" xfId="6442"/>
    <cellStyle name="Normal 11 5 2" xfId="6443"/>
    <cellStyle name="Normal 11 5 2 2" xfId="6444"/>
    <cellStyle name="Normal 11 5 2 2 2" xfId="6445"/>
    <cellStyle name="Normal 11 5 2 2 2 2" xfId="6446"/>
    <cellStyle name="Normal 11 5 2 2 3" xfId="6447"/>
    <cellStyle name="Normal 11 5 2 2 4" xfId="6448"/>
    <cellStyle name="Normal 11 5 2 2 5" xfId="6449"/>
    <cellStyle name="Normal 11 5 2 2 6" xfId="6450"/>
    <cellStyle name="Normal 11 5 2 2 7" xfId="6451"/>
    <cellStyle name="Normal 11 5 2 3" xfId="6452"/>
    <cellStyle name="Normal 11 5 2 3 2" xfId="6453"/>
    <cellStyle name="Normal 11 5 2 4" xfId="6454"/>
    <cellStyle name="Normal 11 5 2 5" xfId="6455"/>
    <cellStyle name="Normal 11 5 2 6" xfId="6456"/>
    <cellStyle name="Normal 11 5 2 7" xfId="6457"/>
    <cellStyle name="Normal 11 5 2 8" xfId="6458"/>
    <cellStyle name="Normal 11 5 3" xfId="6459"/>
    <cellStyle name="Normal 11 5 3 2" xfId="6460"/>
    <cellStyle name="Normal 11 5 3 2 2" xfId="6461"/>
    <cellStyle name="Normal 11 5 3 3" xfId="6462"/>
    <cellStyle name="Normal 11 5 3 4" xfId="6463"/>
    <cellStyle name="Normal 11 5 3 5" xfId="6464"/>
    <cellStyle name="Normal 11 5 3 6" xfId="6465"/>
    <cellStyle name="Normal 11 5 3 7" xfId="6466"/>
    <cellStyle name="Normal 11 5 4" xfId="6467"/>
    <cellStyle name="Normal 11 5 4 2" xfId="6468"/>
    <cellStyle name="Normal 11 5 5" xfId="6469"/>
    <cellStyle name="Normal 11 5 6" xfId="6470"/>
    <cellStyle name="Normal 11 5 7" xfId="6471"/>
    <cellStyle name="Normal 11 5 8" xfId="6472"/>
    <cellStyle name="Normal 11 5 9" xfId="6473"/>
    <cellStyle name="Normal 11 6" xfId="6474"/>
    <cellStyle name="Normal 11 6 2" xfId="6475"/>
    <cellStyle name="Normal 11 6 2 2" xfId="6476"/>
    <cellStyle name="Normal 11 6 2 2 2" xfId="6477"/>
    <cellStyle name="Normal 11 6 2 2 2 2" xfId="6478"/>
    <cellStyle name="Normal 11 6 2 2 3" xfId="6479"/>
    <cellStyle name="Normal 11 6 2 2 4" xfId="6480"/>
    <cellStyle name="Normal 11 6 2 2 5" xfId="6481"/>
    <cellStyle name="Normal 11 6 2 2 6" xfId="6482"/>
    <cellStyle name="Normal 11 6 2 2 7" xfId="6483"/>
    <cellStyle name="Normal 11 6 2 3" xfId="6484"/>
    <cellStyle name="Normal 11 6 2 3 2" xfId="6485"/>
    <cellStyle name="Normal 11 6 2 4" xfId="6486"/>
    <cellStyle name="Normal 11 6 2 5" xfId="6487"/>
    <cellStyle name="Normal 11 6 2 6" xfId="6488"/>
    <cellStyle name="Normal 11 6 2 7" xfId="6489"/>
    <cellStyle name="Normal 11 6 2 8" xfId="6490"/>
    <cellStyle name="Normal 11 6 3" xfId="6491"/>
    <cellStyle name="Normal 11 6 3 2" xfId="6492"/>
    <cellStyle name="Normal 11 6 3 2 2" xfId="6493"/>
    <cellStyle name="Normal 11 6 3 3" xfId="6494"/>
    <cellStyle name="Normal 11 6 3 4" xfId="6495"/>
    <cellStyle name="Normal 11 6 3 5" xfId="6496"/>
    <cellStyle name="Normal 11 6 3 6" xfId="6497"/>
    <cellStyle name="Normal 11 6 3 7" xfId="6498"/>
    <cellStyle name="Normal 11 6 4" xfId="6499"/>
    <cellStyle name="Normal 11 6 4 2" xfId="6500"/>
    <cellStyle name="Normal 11 6 5" xfId="6501"/>
    <cellStyle name="Normal 11 6 6" xfId="6502"/>
    <cellStyle name="Normal 11 6 7" xfId="6503"/>
    <cellStyle name="Normal 11 6 8" xfId="6504"/>
    <cellStyle name="Normal 11 6 9" xfId="6505"/>
    <cellStyle name="Normal 11 7" xfId="6506"/>
    <cellStyle name="Normal 11 7 2" xfId="6507"/>
    <cellStyle name="Normal 11 7 2 2" xfId="6508"/>
    <cellStyle name="Normal 11 7 2 2 2" xfId="6509"/>
    <cellStyle name="Normal 11 7 2 3" xfId="6510"/>
    <cellStyle name="Normal 11 7 2 4" xfId="6511"/>
    <cellStyle name="Normal 11 7 2 5" xfId="6512"/>
    <cellStyle name="Normal 11 7 2 6" xfId="6513"/>
    <cellStyle name="Normal 11 7 2 7" xfId="6514"/>
    <cellStyle name="Normal 11 7 3" xfId="6515"/>
    <cellStyle name="Normal 11 7 3 2" xfId="6516"/>
    <cellStyle name="Normal 11 7 4" xfId="6517"/>
    <cellStyle name="Normal 11 7 5" xfId="6518"/>
    <cellStyle name="Normal 11 7 6" xfId="6519"/>
    <cellStyle name="Normal 11 7 7" xfId="6520"/>
    <cellStyle name="Normal 11 7 8" xfId="6521"/>
    <cellStyle name="Normal 11 8" xfId="6522"/>
    <cellStyle name="Normal 11 8 2" xfId="6523"/>
    <cellStyle name="Normal 11 8 2 2" xfId="6524"/>
    <cellStyle name="Normal 11 8 3" xfId="6525"/>
    <cellStyle name="Normal 11 8 4" xfId="6526"/>
    <cellStyle name="Normal 11 8 5" xfId="6527"/>
    <cellStyle name="Normal 11 8 6" xfId="6528"/>
    <cellStyle name="Normal 11 8 7" xfId="6529"/>
    <cellStyle name="Normal 11 9" xfId="6530"/>
    <cellStyle name="Normal 11 9 2" xfId="6531"/>
    <cellStyle name="Normal 12" xfId="6532"/>
    <cellStyle name="Normal 12 10" xfId="6533"/>
    <cellStyle name="Normal 12 11" xfId="6534"/>
    <cellStyle name="Normal 12 12" xfId="6535"/>
    <cellStyle name="Normal 12 13" xfId="6536"/>
    <cellStyle name="Normal 12 14" xfId="6537"/>
    <cellStyle name="Normal 12 15" xfId="6538"/>
    <cellStyle name="Normal 12 2" xfId="6539"/>
    <cellStyle name="Normal 12 2 10" xfId="6540"/>
    <cellStyle name="Normal 12 2 11" xfId="6541"/>
    <cellStyle name="Normal 12 2 12" xfId="6542"/>
    <cellStyle name="Normal 12 2 2" xfId="6543"/>
    <cellStyle name="Normal 12 2 2 2" xfId="6544"/>
    <cellStyle name="Normal 12 2 2 2 2" xfId="6545"/>
    <cellStyle name="Normal 12 2 2 2 2 2" xfId="6546"/>
    <cellStyle name="Normal 12 2 2 2 2 2 2" xfId="6547"/>
    <cellStyle name="Normal 12 2 2 2 2 3" xfId="6548"/>
    <cellStyle name="Normal 12 2 2 2 2 4" xfId="6549"/>
    <cellStyle name="Normal 12 2 2 2 2 5" xfId="6550"/>
    <cellStyle name="Normal 12 2 2 2 2 6" xfId="6551"/>
    <cellStyle name="Normal 12 2 2 2 2 7" xfId="6552"/>
    <cellStyle name="Normal 12 2 2 2 3" xfId="6553"/>
    <cellStyle name="Normal 12 2 2 2 3 2" xfId="6554"/>
    <cellStyle name="Normal 12 2 2 2 4" xfId="6555"/>
    <cellStyle name="Normal 12 2 2 2 5" xfId="6556"/>
    <cellStyle name="Normal 12 2 2 2 6" xfId="6557"/>
    <cellStyle name="Normal 12 2 2 2 7" xfId="6558"/>
    <cellStyle name="Normal 12 2 2 2 8" xfId="6559"/>
    <cellStyle name="Normal 12 2 2 3" xfId="6560"/>
    <cellStyle name="Normal 12 2 2 3 2" xfId="6561"/>
    <cellStyle name="Normal 12 2 2 3 2 2" xfId="6562"/>
    <cellStyle name="Normal 12 2 2 3 3" xfId="6563"/>
    <cellStyle name="Normal 12 2 2 3 4" xfId="6564"/>
    <cellStyle name="Normal 12 2 2 3 5" xfId="6565"/>
    <cellStyle name="Normal 12 2 2 3 6" xfId="6566"/>
    <cellStyle name="Normal 12 2 2 3 7" xfId="6567"/>
    <cellStyle name="Normal 12 2 2 4" xfId="6568"/>
    <cellStyle name="Normal 12 2 2 4 2" xfId="6569"/>
    <cellStyle name="Normal 12 2 2 5" xfId="6570"/>
    <cellStyle name="Normal 12 2 2 6" xfId="6571"/>
    <cellStyle name="Normal 12 2 2 7" xfId="6572"/>
    <cellStyle name="Normal 12 2 2 8" xfId="6573"/>
    <cellStyle name="Normal 12 2 2 9" xfId="6574"/>
    <cellStyle name="Normal 12 2 3" xfId="6575"/>
    <cellStyle name="Normal 12 2 3 2" xfId="6576"/>
    <cellStyle name="Normal 12 2 3 2 2" xfId="6577"/>
    <cellStyle name="Normal 12 2 3 2 2 2" xfId="6578"/>
    <cellStyle name="Normal 12 2 3 2 2 2 2" xfId="6579"/>
    <cellStyle name="Normal 12 2 3 2 2 3" xfId="6580"/>
    <cellStyle name="Normal 12 2 3 2 2 4" xfId="6581"/>
    <cellStyle name="Normal 12 2 3 2 2 5" xfId="6582"/>
    <cellStyle name="Normal 12 2 3 2 2 6" xfId="6583"/>
    <cellStyle name="Normal 12 2 3 2 2 7" xfId="6584"/>
    <cellStyle name="Normal 12 2 3 2 3" xfId="6585"/>
    <cellStyle name="Normal 12 2 3 2 3 2" xfId="6586"/>
    <cellStyle name="Normal 12 2 3 2 4" xfId="6587"/>
    <cellStyle name="Normal 12 2 3 2 5" xfId="6588"/>
    <cellStyle name="Normal 12 2 3 2 6" xfId="6589"/>
    <cellStyle name="Normal 12 2 3 2 7" xfId="6590"/>
    <cellStyle name="Normal 12 2 3 2 8" xfId="6591"/>
    <cellStyle name="Normal 12 2 3 3" xfId="6592"/>
    <cellStyle name="Normal 12 2 3 3 2" xfId="6593"/>
    <cellStyle name="Normal 12 2 3 3 2 2" xfId="6594"/>
    <cellStyle name="Normal 12 2 3 3 3" xfId="6595"/>
    <cellStyle name="Normal 12 2 3 3 4" xfId="6596"/>
    <cellStyle name="Normal 12 2 3 3 5" xfId="6597"/>
    <cellStyle name="Normal 12 2 3 3 6" xfId="6598"/>
    <cellStyle name="Normal 12 2 3 3 7" xfId="6599"/>
    <cellStyle name="Normal 12 2 3 4" xfId="6600"/>
    <cellStyle name="Normal 12 2 3 4 2" xfId="6601"/>
    <cellStyle name="Normal 12 2 3 5" xfId="6602"/>
    <cellStyle name="Normal 12 2 3 6" xfId="6603"/>
    <cellStyle name="Normal 12 2 3 7" xfId="6604"/>
    <cellStyle name="Normal 12 2 3 8" xfId="6605"/>
    <cellStyle name="Normal 12 2 3 9" xfId="6606"/>
    <cellStyle name="Normal 12 2 4" xfId="6607"/>
    <cellStyle name="Normal 12 2 4 2" xfId="6608"/>
    <cellStyle name="Normal 12 2 4 2 2" xfId="6609"/>
    <cellStyle name="Normal 12 2 4 2 2 2" xfId="6610"/>
    <cellStyle name="Normal 12 2 4 2 2 2 2" xfId="6611"/>
    <cellStyle name="Normal 12 2 4 2 2 3" xfId="6612"/>
    <cellStyle name="Normal 12 2 4 2 2 4" xfId="6613"/>
    <cellStyle name="Normal 12 2 4 2 2 5" xfId="6614"/>
    <cellStyle name="Normal 12 2 4 2 2 6" xfId="6615"/>
    <cellStyle name="Normal 12 2 4 2 2 7" xfId="6616"/>
    <cellStyle name="Normal 12 2 4 2 3" xfId="6617"/>
    <cellStyle name="Normal 12 2 4 2 3 2" xfId="6618"/>
    <cellStyle name="Normal 12 2 4 2 4" xfId="6619"/>
    <cellStyle name="Normal 12 2 4 2 5" xfId="6620"/>
    <cellStyle name="Normal 12 2 4 2 6" xfId="6621"/>
    <cellStyle name="Normal 12 2 4 2 7" xfId="6622"/>
    <cellStyle name="Normal 12 2 4 2 8" xfId="6623"/>
    <cellStyle name="Normal 12 2 4 3" xfId="6624"/>
    <cellStyle name="Normal 12 2 4 3 2" xfId="6625"/>
    <cellStyle name="Normal 12 2 4 3 2 2" xfId="6626"/>
    <cellStyle name="Normal 12 2 4 3 3" xfId="6627"/>
    <cellStyle name="Normal 12 2 4 3 4" xfId="6628"/>
    <cellStyle name="Normal 12 2 4 3 5" xfId="6629"/>
    <cellStyle name="Normal 12 2 4 3 6" xfId="6630"/>
    <cellStyle name="Normal 12 2 4 3 7" xfId="6631"/>
    <cellStyle name="Normal 12 2 4 4" xfId="6632"/>
    <cellStyle name="Normal 12 2 4 4 2" xfId="6633"/>
    <cellStyle name="Normal 12 2 4 5" xfId="6634"/>
    <cellStyle name="Normal 12 2 4 6" xfId="6635"/>
    <cellStyle name="Normal 12 2 4 7" xfId="6636"/>
    <cellStyle name="Normal 12 2 4 8" xfId="6637"/>
    <cellStyle name="Normal 12 2 4 9" xfId="6638"/>
    <cellStyle name="Normal 12 2 5" xfId="6639"/>
    <cellStyle name="Normal 12 2 5 2" xfId="6640"/>
    <cellStyle name="Normal 12 2 5 2 2" xfId="6641"/>
    <cellStyle name="Normal 12 2 5 2 2 2" xfId="6642"/>
    <cellStyle name="Normal 12 2 5 2 3" xfId="6643"/>
    <cellStyle name="Normal 12 2 5 2 4" xfId="6644"/>
    <cellStyle name="Normal 12 2 5 2 5" xfId="6645"/>
    <cellStyle name="Normal 12 2 5 2 6" xfId="6646"/>
    <cellStyle name="Normal 12 2 5 2 7" xfId="6647"/>
    <cellStyle name="Normal 12 2 5 3" xfId="6648"/>
    <cellStyle name="Normal 12 2 5 3 2" xfId="6649"/>
    <cellStyle name="Normal 12 2 5 4" xfId="6650"/>
    <cellStyle name="Normal 12 2 5 5" xfId="6651"/>
    <cellStyle name="Normal 12 2 5 6" xfId="6652"/>
    <cellStyle name="Normal 12 2 5 7" xfId="6653"/>
    <cellStyle name="Normal 12 2 5 8" xfId="6654"/>
    <cellStyle name="Normal 12 2 6" xfId="6655"/>
    <cellStyle name="Normal 12 2 6 2" xfId="6656"/>
    <cellStyle name="Normal 12 2 6 2 2" xfId="6657"/>
    <cellStyle name="Normal 12 2 6 3" xfId="6658"/>
    <cellStyle name="Normal 12 2 6 4" xfId="6659"/>
    <cellStyle name="Normal 12 2 6 5" xfId="6660"/>
    <cellStyle name="Normal 12 2 6 6" xfId="6661"/>
    <cellStyle name="Normal 12 2 6 7" xfId="6662"/>
    <cellStyle name="Normal 12 2 7" xfId="6663"/>
    <cellStyle name="Normal 12 2 7 2" xfId="6664"/>
    <cellStyle name="Normal 12 2 8" xfId="6665"/>
    <cellStyle name="Normal 12 2 9" xfId="6666"/>
    <cellStyle name="Normal 12 3" xfId="6667"/>
    <cellStyle name="Normal 12 3 2" xfId="6668"/>
    <cellStyle name="Normal 12 3 2 2" xfId="6669"/>
    <cellStyle name="Normal 12 3 2 2 2" xfId="6670"/>
    <cellStyle name="Normal 12 3 2 2 2 2" xfId="6671"/>
    <cellStyle name="Normal 12 3 2 2 3" xfId="6672"/>
    <cellStyle name="Normal 12 3 2 2 4" xfId="6673"/>
    <cellStyle name="Normal 12 3 2 2 5" xfId="6674"/>
    <cellStyle name="Normal 12 3 2 2 6" xfId="6675"/>
    <cellStyle name="Normal 12 3 2 2 7" xfId="6676"/>
    <cellStyle name="Normal 12 3 2 3" xfId="6677"/>
    <cellStyle name="Normal 12 3 2 3 2" xfId="6678"/>
    <cellStyle name="Normal 12 3 2 4" xfId="6679"/>
    <cellStyle name="Normal 12 3 2 5" xfId="6680"/>
    <cellStyle name="Normal 12 3 2 6" xfId="6681"/>
    <cellStyle name="Normal 12 3 2 7" xfId="6682"/>
    <cellStyle name="Normal 12 3 2 8" xfId="6683"/>
    <cellStyle name="Normal 12 3 3" xfId="6684"/>
    <cellStyle name="Normal 12 3 3 2" xfId="6685"/>
    <cellStyle name="Normal 12 3 3 2 2" xfId="6686"/>
    <cellStyle name="Normal 12 3 3 3" xfId="6687"/>
    <cellStyle name="Normal 12 3 3 4" xfId="6688"/>
    <cellStyle name="Normal 12 3 3 5" xfId="6689"/>
    <cellStyle name="Normal 12 3 3 6" xfId="6690"/>
    <cellStyle name="Normal 12 3 3 7" xfId="6691"/>
    <cellStyle name="Normal 12 3 4" xfId="6692"/>
    <cellStyle name="Normal 12 3 4 2" xfId="6693"/>
    <cellStyle name="Normal 12 3 5" xfId="6694"/>
    <cellStyle name="Normal 12 3 6" xfId="6695"/>
    <cellStyle name="Normal 12 3 7" xfId="6696"/>
    <cellStyle name="Normal 12 3 8" xfId="6697"/>
    <cellStyle name="Normal 12 3 9" xfId="6698"/>
    <cellStyle name="Normal 12 4" xfId="6699"/>
    <cellStyle name="Normal 12 4 2" xfId="6700"/>
    <cellStyle name="Normal 12 4 2 2" xfId="6701"/>
    <cellStyle name="Normal 12 4 2 2 2" xfId="6702"/>
    <cellStyle name="Normal 12 4 2 2 2 2" xfId="6703"/>
    <cellStyle name="Normal 12 4 2 2 3" xfId="6704"/>
    <cellStyle name="Normal 12 4 2 2 4" xfId="6705"/>
    <cellStyle name="Normal 12 4 2 2 5" xfId="6706"/>
    <cellStyle name="Normal 12 4 2 2 6" xfId="6707"/>
    <cellStyle name="Normal 12 4 2 2 7" xfId="6708"/>
    <cellStyle name="Normal 12 4 2 3" xfId="6709"/>
    <cellStyle name="Normal 12 4 2 3 2" xfId="6710"/>
    <cellStyle name="Normal 12 4 2 4" xfId="6711"/>
    <cellStyle name="Normal 12 4 2 5" xfId="6712"/>
    <cellStyle name="Normal 12 4 2 6" xfId="6713"/>
    <cellStyle name="Normal 12 4 2 7" xfId="6714"/>
    <cellStyle name="Normal 12 4 2 8" xfId="6715"/>
    <cellStyle name="Normal 12 4 3" xfId="6716"/>
    <cellStyle name="Normal 12 4 3 2" xfId="6717"/>
    <cellStyle name="Normal 12 4 3 2 2" xfId="6718"/>
    <cellStyle name="Normal 12 4 3 3" xfId="6719"/>
    <cellStyle name="Normal 12 4 3 4" xfId="6720"/>
    <cellStyle name="Normal 12 4 3 5" xfId="6721"/>
    <cellStyle name="Normal 12 4 3 6" xfId="6722"/>
    <cellStyle name="Normal 12 4 3 7" xfId="6723"/>
    <cellStyle name="Normal 12 4 4" xfId="6724"/>
    <cellStyle name="Normal 12 4 4 2" xfId="6725"/>
    <cellStyle name="Normal 12 4 5" xfId="6726"/>
    <cellStyle name="Normal 12 4 6" xfId="6727"/>
    <cellStyle name="Normal 12 4 7" xfId="6728"/>
    <cellStyle name="Normal 12 4 8" xfId="6729"/>
    <cellStyle name="Normal 12 4 9" xfId="6730"/>
    <cellStyle name="Normal 12 5" xfId="6731"/>
    <cellStyle name="Normal 12 5 2" xfId="6732"/>
    <cellStyle name="Normal 12 5 2 2" xfId="6733"/>
    <cellStyle name="Normal 12 5 2 2 2" xfId="6734"/>
    <cellStyle name="Normal 12 5 2 2 2 2" xfId="6735"/>
    <cellStyle name="Normal 12 5 2 2 3" xfId="6736"/>
    <cellStyle name="Normal 12 5 2 2 4" xfId="6737"/>
    <cellStyle name="Normal 12 5 2 2 5" xfId="6738"/>
    <cellStyle name="Normal 12 5 2 2 6" xfId="6739"/>
    <cellStyle name="Normal 12 5 2 2 7" xfId="6740"/>
    <cellStyle name="Normal 12 5 2 3" xfId="6741"/>
    <cellStyle name="Normal 12 5 2 3 2" xfId="6742"/>
    <cellStyle name="Normal 12 5 2 4" xfId="6743"/>
    <cellStyle name="Normal 12 5 2 5" xfId="6744"/>
    <cellStyle name="Normal 12 5 2 6" xfId="6745"/>
    <cellStyle name="Normal 12 5 2 7" xfId="6746"/>
    <cellStyle name="Normal 12 5 2 8" xfId="6747"/>
    <cellStyle name="Normal 12 5 3" xfId="6748"/>
    <cellStyle name="Normal 12 5 3 2" xfId="6749"/>
    <cellStyle name="Normal 12 5 3 2 2" xfId="6750"/>
    <cellStyle name="Normal 12 5 3 3" xfId="6751"/>
    <cellStyle name="Normal 12 5 3 4" xfId="6752"/>
    <cellStyle name="Normal 12 5 3 5" xfId="6753"/>
    <cellStyle name="Normal 12 5 3 6" xfId="6754"/>
    <cellStyle name="Normal 12 5 3 7" xfId="6755"/>
    <cellStyle name="Normal 12 5 4" xfId="6756"/>
    <cellStyle name="Normal 12 5 4 2" xfId="6757"/>
    <cellStyle name="Normal 12 5 5" xfId="6758"/>
    <cellStyle name="Normal 12 5 6" xfId="6759"/>
    <cellStyle name="Normal 12 5 7" xfId="6760"/>
    <cellStyle name="Normal 12 5 8" xfId="6761"/>
    <cellStyle name="Normal 12 5 9" xfId="6762"/>
    <cellStyle name="Normal 12 6" xfId="6763"/>
    <cellStyle name="Normal 12 6 2" xfId="6764"/>
    <cellStyle name="Normal 12 6 2 2" xfId="6765"/>
    <cellStyle name="Normal 12 6 2 2 2" xfId="6766"/>
    <cellStyle name="Normal 12 6 2 2 2 2" xfId="6767"/>
    <cellStyle name="Normal 12 6 2 2 3" xfId="6768"/>
    <cellStyle name="Normal 12 6 2 2 4" xfId="6769"/>
    <cellStyle name="Normal 12 6 2 2 5" xfId="6770"/>
    <cellStyle name="Normal 12 6 2 2 6" xfId="6771"/>
    <cellStyle name="Normal 12 6 2 2 7" xfId="6772"/>
    <cellStyle name="Normal 12 6 2 3" xfId="6773"/>
    <cellStyle name="Normal 12 6 2 3 2" xfId="6774"/>
    <cellStyle name="Normal 12 6 2 4" xfId="6775"/>
    <cellStyle name="Normal 12 6 2 5" xfId="6776"/>
    <cellStyle name="Normal 12 6 2 6" xfId="6777"/>
    <cellStyle name="Normal 12 6 2 7" xfId="6778"/>
    <cellStyle name="Normal 12 6 2 8" xfId="6779"/>
    <cellStyle name="Normal 12 6 3" xfId="6780"/>
    <cellStyle name="Normal 12 6 3 2" xfId="6781"/>
    <cellStyle name="Normal 12 6 3 2 2" xfId="6782"/>
    <cellStyle name="Normal 12 6 3 3" xfId="6783"/>
    <cellStyle name="Normal 12 6 3 4" xfId="6784"/>
    <cellStyle name="Normal 12 6 3 5" xfId="6785"/>
    <cellStyle name="Normal 12 6 3 6" xfId="6786"/>
    <cellStyle name="Normal 12 6 3 7" xfId="6787"/>
    <cellStyle name="Normal 12 6 4" xfId="6788"/>
    <cellStyle name="Normal 12 6 4 2" xfId="6789"/>
    <cellStyle name="Normal 12 6 5" xfId="6790"/>
    <cellStyle name="Normal 12 6 6" xfId="6791"/>
    <cellStyle name="Normal 12 6 7" xfId="6792"/>
    <cellStyle name="Normal 12 6 8" xfId="6793"/>
    <cellStyle name="Normal 12 6 9" xfId="6794"/>
    <cellStyle name="Normal 12 7" xfId="6795"/>
    <cellStyle name="Normal 12 7 2" xfId="6796"/>
    <cellStyle name="Normal 12 7 2 2" xfId="6797"/>
    <cellStyle name="Normal 12 7 2 2 2" xfId="6798"/>
    <cellStyle name="Normal 12 7 2 3" xfId="6799"/>
    <cellStyle name="Normal 12 7 2 4" xfId="6800"/>
    <cellStyle name="Normal 12 7 2 5" xfId="6801"/>
    <cellStyle name="Normal 12 7 2 6" xfId="6802"/>
    <cellStyle name="Normal 12 7 2 7" xfId="6803"/>
    <cellStyle name="Normal 12 7 3" xfId="6804"/>
    <cellStyle name="Normal 12 7 3 2" xfId="6805"/>
    <cellStyle name="Normal 12 7 4" xfId="6806"/>
    <cellStyle name="Normal 12 7 5" xfId="6807"/>
    <cellStyle name="Normal 12 7 6" xfId="6808"/>
    <cellStyle name="Normal 12 7 7" xfId="6809"/>
    <cellStyle name="Normal 12 7 8" xfId="6810"/>
    <cellStyle name="Normal 12 8" xfId="6811"/>
    <cellStyle name="Normal 12 8 2" xfId="6812"/>
    <cellStyle name="Normal 12 8 2 2" xfId="6813"/>
    <cellStyle name="Normal 12 8 3" xfId="6814"/>
    <cellStyle name="Normal 12 8 4" xfId="6815"/>
    <cellStyle name="Normal 12 8 5" xfId="6816"/>
    <cellStyle name="Normal 12 8 6" xfId="6817"/>
    <cellStyle name="Normal 12 8 7" xfId="6818"/>
    <cellStyle name="Normal 12 9" xfId="6819"/>
    <cellStyle name="Normal 12 9 2" xfId="6820"/>
    <cellStyle name="Normal 13" xfId="6821"/>
    <cellStyle name="Normal 13 2" xfId="6822"/>
    <cellStyle name="Normal 14" xfId="6823"/>
    <cellStyle name="Normal 14 2" xfId="6824"/>
    <cellStyle name="Normal 15" xfId="6825"/>
    <cellStyle name="Normal 15 2" xfId="6826"/>
    <cellStyle name="Normal 16" xfId="6827"/>
    <cellStyle name="Normal 16 2" xfId="6828"/>
    <cellStyle name="Normal 17" xfId="6829"/>
    <cellStyle name="Normal 17 2" xfId="6830"/>
    <cellStyle name="Normal 17 2 2" xfId="6831"/>
    <cellStyle name="Normal 17 2 2 2" xfId="6832"/>
    <cellStyle name="Normal 17 2 3" xfId="6833"/>
    <cellStyle name="Normal 17 2 4" xfId="6834"/>
    <cellStyle name="Normal 17 2 5" xfId="6835"/>
    <cellStyle name="Normal 17 2 6" xfId="6836"/>
    <cellStyle name="Normal 17 2 7" xfId="6837"/>
    <cellStyle name="Normal 17 3" xfId="6838"/>
    <cellStyle name="Normal 17 3 2" xfId="6839"/>
    <cellStyle name="Normal 17 4" xfId="6840"/>
    <cellStyle name="Normal 17 5" xfId="6841"/>
    <cellStyle name="Normal 17 6" xfId="6842"/>
    <cellStyle name="Normal 17 7" xfId="6843"/>
    <cellStyle name="Normal 17 8" xfId="6844"/>
    <cellStyle name="Normal 18" xfId="6845"/>
    <cellStyle name="Normal 18 2" xfId="6846"/>
    <cellStyle name="Normal 18 2 2" xfId="6847"/>
    <cellStyle name="Normal 18 2 2 2" xfId="6848"/>
    <cellStyle name="Normal 18 2 3" xfId="6849"/>
    <cellStyle name="Normal 18 2 4" xfId="6850"/>
    <cellStyle name="Normal 18 2 5" xfId="6851"/>
    <cellStyle name="Normal 18 2 6" xfId="6852"/>
    <cellStyle name="Normal 18 2 7" xfId="6853"/>
    <cellStyle name="Normal 18 3" xfId="6854"/>
    <cellStyle name="Normal 18 3 2" xfId="6855"/>
    <cellStyle name="Normal 18 4" xfId="6856"/>
    <cellStyle name="Normal 18 5" xfId="6857"/>
    <cellStyle name="Normal 18 6" xfId="6858"/>
    <cellStyle name="Normal 18 7" xfId="6859"/>
    <cellStyle name="Normal 18 8" xfId="6860"/>
    <cellStyle name="Normal 19" xfId="6861"/>
    <cellStyle name="Normal 2" xfId="1"/>
    <cellStyle name="Normal 2 2" xfId="61"/>
    <cellStyle name="Normal 2 2 2" xfId="6862"/>
    <cellStyle name="Normal 2 2 3" xfId="6863"/>
    <cellStyle name="Normal 2 2 4" xfId="6864"/>
    <cellStyle name="Normal 2 2 5" xfId="6865"/>
    <cellStyle name="Normal 2 3" xfId="7"/>
    <cellStyle name="Normal 2 3 2" xfId="6866"/>
    <cellStyle name="Normal 2 3 3" xfId="6867"/>
    <cellStyle name="Normal 2 4" xfId="6868"/>
    <cellStyle name="Normal 2 5" xfId="6869"/>
    <cellStyle name="Normal 2 6" xfId="6870"/>
    <cellStyle name="Normal 2 7" xfId="6871"/>
    <cellStyle name="Normal 2 8" xfId="6872"/>
    <cellStyle name="Normal 2 9" xfId="6873"/>
    <cellStyle name="Normal 2_20.45" xfId="6874"/>
    <cellStyle name="Normal 20" xfId="6875"/>
    <cellStyle name="Normal 21" xfId="6876"/>
    <cellStyle name="Normal 22" xfId="6877"/>
    <cellStyle name="Normal 23" xfId="6878"/>
    <cellStyle name="Normal 24" xfId="6879"/>
    <cellStyle name="Normal 25" xfId="6880"/>
    <cellStyle name="Normal 26" xfId="6881"/>
    <cellStyle name="Normal 27" xfId="6882"/>
    <cellStyle name="Normal 28" xfId="6883"/>
    <cellStyle name="Normal 29" xfId="6884"/>
    <cellStyle name="Normal 3" xfId="12"/>
    <cellStyle name="Normal 3 2" xfId="43"/>
    <cellStyle name="Normal 3 2 2" xfId="6885"/>
    <cellStyle name="Normal 3 2 3" xfId="21196"/>
    <cellStyle name="Normal 3 3" xfId="6886"/>
    <cellStyle name="Normal 3 4" xfId="6887"/>
    <cellStyle name="Normal 3 4 10" xfId="6888"/>
    <cellStyle name="Normal 3 4 11" xfId="6889"/>
    <cellStyle name="Normal 3 4 12" xfId="6890"/>
    <cellStyle name="Normal 3 4 2" xfId="6891"/>
    <cellStyle name="Normal 3 4 2 2" xfId="6892"/>
    <cellStyle name="Normal 3 4 2 2 2" xfId="6893"/>
    <cellStyle name="Normal 3 4 2 2 2 2" xfId="6894"/>
    <cellStyle name="Normal 3 4 2 2 2 2 2" xfId="6895"/>
    <cellStyle name="Normal 3 4 2 2 2 3" xfId="6896"/>
    <cellStyle name="Normal 3 4 2 2 2 4" xfId="6897"/>
    <cellStyle name="Normal 3 4 2 2 2 5" xfId="6898"/>
    <cellStyle name="Normal 3 4 2 2 2 6" xfId="6899"/>
    <cellStyle name="Normal 3 4 2 2 2 7" xfId="6900"/>
    <cellStyle name="Normal 3 4 2 2 3" xfId="6901"/>
    <cellStyle name="Normal 3 4 2 2 3 2" xfId="6902"/>
    <cellStyle name="Normal 3 4 2 2 4" xfId="6903"/>
    <cellStyle name="Normal 3 4 2 2 5" xfId="6904"/>
    <cellStyle name="Normal 3 4 2 2 6" xfId="6905"/>
    <cellStyle name="Normal 3 4 2 2 7" xfId="6906"/>
    <cellStyle name="Normal 3 4 2 2 8" xfId="6907"/>
    <cellStyle name="Normal 3 4 2 3" xfId="6908"/>
    <cellStyle name="Normal 3 4 2 3 2" xfId="6909"/>
    <cellStyle name="Normal 3 4 2 3 2 2" xfId="6910"/>
    <cellStyle name="Normal 3 4 2 3 3" xfId="6911"/>
    <cellStyle name="Normal 3 4 2 3 4" xfId="6912"/>
    <cellStyle name="Normal 3 4 2 3 5" xfId="6913"/>
    <cellStyle name="Normal 3 4 2 3 6" xfId="6914"/>
    <cellStyle name="Normal 3 4 2 3 7" xfId="6915"/>
    <cellStyle name="Normal 3 4 2 4" xfId="6916"/>
    <cellStyle name="Normal 3 4 2 4 2" xfId="6917"/>
    <cellStyle name="Normal 3 4 2 5" xfId="6918"/>
    <cellStyle name="Normal 3 4 2 6" xfId="6919"/>
    <cellStyle name="Normal 3 4 2 7" xfId="6920"/>
    <cellStyle name="Normal 3 4 2 8" xfId="6921"/>
    <cellStyle name="Normal 3 4 2 9" xfId="6922"/>
    <cellStyle name="Normal 3 4 3" xfId="6923"/>
    <cellStyle name="Normal 3 4 3 2" xfId="6924"/>
    <cellStyle name="Normal 3 4 3 2 2" xfId="6925"/>
    <cellStyle name="Normal 3 4 3 2 2 2" xfId="6926"/>
    <cellStyle name="Normal 3 4 3 2 2 2 2" xfId="6927"/>
    <cellStyle name="Normal 3 4 3 2 2 3" xfId="6928"/>
    <cellStyle name="Normal 3 4 3 2 2 4" xfId="6929"/>
    <cellStyle name="Normal 3 4 3 2 2 5" xfId="6930"/>
    <cellStyle name="Normal 3 4 3 2 2 6" xfId="6931"/>
    <cellStyle name="Normal 3 4 3 2 2 7" xfId="6932"/>
    <cellStyle name="Normal 3 4 3 2 3" xfId="6933"/>
    <cellStyle name="Normal 3 4 3 2 3 2" xfId="6934"/>
    <cellStyle name="Normal 3 4 3 2 4" xfId="6935"/>
    <cellStyle name="Normal 3 4 3 2 5" xfId="6936"/>
    <cellStyle name="Normal 3 4 3 2 6" xfId="6937"/>
    <cellStyle name="Normal 3 4 3 2 7" xfId="6938"/>
    <cellStyle name="Normal 3 4 3 2 8" xfId="6939"/>
    <cellStyle name="Normal 3 4 3 3" xfId="6940"/>
    <cellStyle name="Normal 3 4 3 3 2" xfId="6941"/>
    <cellStyle name="Normal 3 4 3 3 2 2" xfId="6942"/>
    <cellStyle name="Normal 3 4 3 3 3" xfId="6943"/>
    <cellStyle name="Normal 3 4 3 3 4" xfId="6944"/>
    <cellStyle name="Normal 3 4 3 3 5" xfId="6945"/>
    <cellStyle name="Normal 3 4 3 3 6" xfId="6946"/>
    <cellStyle name="Normal 3 4 3 3 7" xfId="6947"/>
    <cellStyle name="Normal 3 4 3 4" xfId="6948"/>
    <cellStyle name="Normal 3 4 3 4 2" xfId="6949"/>
    <cellStyle name="Normal 3 4 3 5" xfId="6950"/>
    <cellStyle name="Normal 3 4 3 6" xfId="6951"/>
    <cellStyle name="Normal 3 4 3 7" xfId="6952"/>
    <cellStyle name="Normal 3 4 3 8" xfId="6953"/>
    <cellStyle name="Normal 3 4 3 9" xfId="6954"/>
    <cellStyle name="Normal 3 4 4" xfId="6955"/>
    <cellStyle name="Normal 3 4 4 2" xfId="6956"/>
    <cellStyle name="Normal 3 4 4 2 2" xfId="6957"/>
    <cellStyle name="Normal 3 4 4 2 2 2" xfId="6958"/>
    <cellStyle name="Normal 3 4 4 2 2 2 2" xfId="6959"/>
    <cellStyle name="Normal 3 4 4 2 2 3" xfId="6960"/>
    <cellStyle name="Normal 3 4 4 2 2 4" xfId="6961"/>
    <cellStyle name="Normal 3 4 4 2 2 5" xfId="6962"/>
    <cellStyle name="Normal 3 4 4 2 2 6" xfId="6963"/>
    <cellStyle name="Normal 3 4 4 2 2 7" xfId="6964"/>
    <cellStyle name="Normal 3 4 4 2 3" xfId="6965"/>
    <cellStyle name="Normal 3 4 4 2 3 2" xfId="6966"/>
    <cellStyle name="Normal 3 4 4 2 4" xfId="6967"/>
    <cellStyle name="Normal 3 4 4 2 5" xfId="6968"/>
    <cellStyle name="Normal 3 4 4 2 6" xfId="6969"/>
    <cellStyle name="Normal 3 4 4 2 7" xfId="6970"/>
    <cellStyle name="Normal 3 4 4 2 8" xfId="6971"/>
    <cellStyle name="Normal 3 4 4 3" xfId="6972"/>
    <cellStyle name="Normal 3 4 4 3 2" xfId="6973"/>
    <cellStyle name="Normal 3 4 4 3 2 2" xfId="6974"/>
    <cellStyle name="Normal 3 4 4 3 3" xfId="6975"/>
    <cellStyle name="Normal 3 4 4 3 4" xfId="6976"/>
    <cellStyle name="Normal 3 4 4 3 5" xfId="6977"/>
    <cellStyle name="Normal 3 4 4 3 6" xfId="6978"/>
    <cellStyle name="Normal 3 4 4 3 7" xfId="6979"/>
    <cellStyle name="Normal 3 4 4 4" xfId="6980"/>
    <cellStyle name="Normal 3 4 4 4 2" xfId="6981"/>
    <cellStyle name="Normal 3 4 4 5" xfId="6982"/>
    <cellStyle name="Normal 3 4 4 6" xfId="6983"/>
    <cellStyle name="Normal 3 4 4 7" xfId="6984"/>
    <cellStyle name="Normal 3 4 4 8" xfId="6985"/>
    <cellStyle name="Normal 3 4 4 9" xfId="6986"/>
    <cellStyle name="Normal 3 4 5" xfId="6987"/>
    <cellStyle name="Normal 3 4 5 2" xfId="6988"/>
    <cellStyle name="Normal 3 4 5 2 2" xfId="6989"/>
    <cellStyle name="Normal 3 4 5 2 2 2" xfId="6990"/>
    <cellStyle name="Normal 3 4 5 2 3" xfId="6991"/>
    <cellStyle name="Normal 3 4 5 2 4" xfId="6992"/>
    <cellStyle name="Normal 3 4 5 2 5" xfId="6993"/>
    <cellStyle name="Normal 3 4 5 2 6" xfId="6994"/>
    <cellStyle name="Normal 3 4 5 2 7" xfId="6995"/>
    <cellStyle name="Normal 3 4 5 3" xfId="6996"/>
    <cellStyle name="Normal 3 4 5 3 2" xfId="6997"/>
    <cellStyle name="Normal 3 4 5 4" xfId="6998"/>
    <cellStyle name="Normal 3 4 5 5" xfId="6999"/>
    <cellStyle name="Normal 3 4 5 6" xfId="7000"/>
    <cellStyle name="Normal 3 4 5 7" xfId="7001"/>
    <cellStyle name="Normal 3 4 5 8" xfId="7002"/>
    <cellStyle name="Normal 3 4 6" xfId="7003"/>
    <cellStyle name="Normal 3 4 6 2" xfId="7004"/>
    <cellStyle name="Normal 3 4 6 2 2" xfId="7005"/>
    <cellStyle name="Normal 3 4 6 3" xfId="7006"/>
    <cellStyle name="Normal 3 4 6 4" xfId="7007"/>
    <cellStyle name="Normal 3 4 6 5" xfId="7008"/>
    <cellStyle name="Normal 3 4 6 6" xfId="7009"/>
    <cellStyle name="Normal 3 4 6 7" xfId="7010"/>
    <cellStyle name="Normal 3 4 7" xfId="7011"/>
    <cellStyle name="Normal 3 4 7 2" xfId="7012"/>
    <cellStyle name="Normal 3 4 8" xfId="7013"/>
    <cellStyle name="Normal 3 4 9" xfId="7014"/>
    <cellStyle name="Normal 3 5" xfId="7015"/>
    <cellStyle name="Normal 3 5 2" xfId="7016"/>
    <cellStyle name="Normal 3 5 2 2" xfId="7017"/>
    <cellStyle name="Normal 3 5 2 2 2" xfId="7018"/>
    <cellStyle name="Normal 3 5 2 3" xfId="7019"/>
    <cellStyle name="Normal 3 5 2 4" xfId="7020"/>
    <cellStyle name="Normal 3 5 2 5" xfId="7021"/>
    <cellStyle name="Normal 3 5 2 6" xfId="7022"/>
    <cellStyle name="Normal 3 5 2 7" xfId="7023"/>
    <cellStyle name="Normal 3 5 3" xfId="7024"/>
    <cellStyle name="Normal 3 5 3 2" xfId="7025"/>
    <cellStyle name="Normal 3 5 4" xfId="7026"/>
    <cellStyle name="Normal 3 5 5" xfId="7027"/>
    <cellStyle name="Normal 3 5 6" xfId="7028"/>
    <cellStyle name="Normal 3 5 7" xfId="7029"/>
    <cellStyle name="Normal 3 5 8" xfId="7030"/>
    <cellStyle name="Normal 3 6" xfId="21195"/>
    <cellStyle name="Normal 30" xfId="7031"/>
    <cellStyle name="Normal 31" xfId="7032"/>
    <cellStyle name="Normal 32" xfId="7033"/>
    <cellStyle name="Normal 33" xfId="7034"/>
    <cellStyle name="Normal 34" xfId="7035"/>
    <cellStyle name="Normal 35" xfId="7036"/>
    <cellStyle name="Normal 36" xfId="7037"/>
    <cellStyle name="Normal 37" xfId="7038"/>
    <cellStyle name="Normal 38" xfId="7039"/>
    <cellStyle name="Normal 39" xfId="7040"/>
    <cellStyle name="Normal 4" xfId="14"/>
    <cellStyle name="Normal 4 2" xfId="18"/>
    <cellStyle name="Normal 4 2 2" xfId="7041"/>
    <cellStyle name="Normal 4 2 3" xfId="21198"/>
    <cellStyle name="Normal 4 3" xfId="44"/>
    <cellStyle name="Normal 4 3 2" xfId="7042"/>
    <cellStyle name="Normal 4 3 2 2" xfId="7043"/>
    <cellStyle name="Normal 4 3 2 2 2" xfId="7044"/>
    <cellStyle name="Normal 4 3 2 3" xfId="7045"/>
    <cellStyle name="Normal 4 3 2 4" xfId="7046"/>
    <cellStyle name="Normal 4 3 2 5" xfId="7047"/>
    <cellStyle name="Normal 4 3 2 6" xfId="7048"/>
    <cellStyle name="Normal 4 3 2 7" xfId="7049"/>
    <cellStyle name="Normal 4 4" xfId="7050"/>
    <cellStyle name="Normal 4 5" xfId="21197"/>
    <cellStyle name="Normal 40" xfId="7051"/>
    <cellStyle name="Normal 41" xfId="21177"/>
    <cellStyle name="Normal 42" xfId="21224"/>
    <cellStyle name="Normal 43" xfId="26535"/>
    <cellStyle name="Normal 44" xfId="26534"/>
    <cellStyle name="Normal 45" xfId="39007"/>
    <cellStyle name="Normal 46" xfId="39000"/>
    <cellStyle name="Normal 47" xfId="39008"/>
    <cellStyle name="Normal 48" xfId="39001"/>
    <cellStyle name="Normal 49" xfId="39009"/>
    <cellStyle name="Normal 5" xfId="16"/>
    <cellStyle name="Normal 5 2" xfId="32"/>
    <cellStyle name="Normal 5 2 2" xfId="7052"/>
    <cellStyle name="Normal 5 2 2 2" xfId="7053"/>
    <cellStyle name="Normal 5 2 2 2 2" xfId="7054"/>
    <cellStyle name="Normal 5 2 2 3" xfId="7055"/>
    <cellStyle name="Normal 5 2 2 4" xfId="7056"/>
    <cellStyle name="Normal 5 2 2 5" xfId="7057"/>
    <cellStyle name="Normal 5 2 2 6" xfId="7058"/>
    <cellStyle name="Normal 5 2 2 7" xfId="7059"/>
    <cellStyle name="Normal 5 2 3" xfId="21199"/>
    <cellStyle name="Normal 5 3" xfId="7060"/>
    <cellStyle name="Normal 5 3 10" xfId="7061"/>
    <cellStyle name="Normal 5 3 11" xfId="7062"/>
    <cellStyle name="Normal 5 3 12" xfId="7063"/>
    <cellStyle name="Normal 5 3 2" xfId="7064"/>
    <cellStyle name="Normal 5 3 2 2" xfId="7065"/>
    <cellStyle name="Normal 5 3 2 2 2" xfId="7066"/>
    <cellStyle name="Normal 5 3 2 2 2 2" xfId="7067"/>
    <cellStyle name="Normal 5 3 2 2 2 2 2" xfId="7068"/>
    <cellStyle name="Normal 5 3 2 2 2 3" xfId="7069"/>
    <cellStyle name="Normal 5 3 2 2 2 4" xfId="7070"/>
    <cellStyle name="Normal 5 3 2 2 2 5" xfId="7071"/>
    <cellStyle name="Normal 5 3 2 2 2 6" xfId="7072"/>
    <cellStyle name="Normal 5 3 2 2 2 7" xfId="7073"/>
    <cellStyle name="Normal 5 3 2 2 3" xfId="7074"/>
    <cellStyle name="Normal 5 3 2 2 3 2" xfId="7075"/>
    <cellStyle name="Normal 5 3 2 2 4" xfId="7076"/>
    <cellStyle name="Normal 5 3 2 2 5" xfId="7077"/>
    <cellStyle name="Normal 5 3 2 2 6" xfId="7078"/>
    <cellStyle name="Normal 5 3 2 2 7" xfId="7079"/>
    <cellStyle name="Normal 5 3 2 2 8" xfId="7080"/>
    <cellStyle name="Normal 5 3 2 3" xfId="7081"/>
    <cellStyle name="Normal 5 3 2 3 2" xfId="7082"/>
    <cellStyle name="Normal 5 3 2 3 2 2" xfId="7083"/>
    <cellStyle name="Normal 5 3 2 3 3" xfId="7084"/>
    <cellStyle name="Normal 5 3 2 3 4" xfId="7085"/>
    <cellStyle name="Normal 5 3 2 3 5" xfId="7086"/>
    <cellStyle name="Normal 5 3 2 3 6" xfId="7087"/>
    <cellStyle name="Normal 5 3 2 3 7" xfId="7088"/>
    <cellStyle name="Normal 5 3 2 4" xfId="7089"/>
    <cellStyle name="Normal 5 3 2 4 2" xfId="7090"/>
    <cellStyle name="Normal 5 3 2 5" xfId="7091"/>
    <cellStyle name="Normal 5 3 2 6" xfId="7092"/>
    <cellStyle name="Normal 5 3 2 7" xfId="7093"/>
    <cellStyle name="Normal 5 3 2 8" xfId="7094"/>
    <cellStyle name="Normal 5 3 2 9" xfId="7095"/>
    <cellStyle name="Normal 5 3 3" xfId="7096"/>
    <cellStyle name="Normal 5 3 3 2" xfId="7097"/>
    <cellStyle name="Normal 5 3 3 2 2" xfId="7098"/>
    <cellStyle name="Normal 5 3 3 2 2 2" xfId="7099"/>
    <cellStyle name="Normal 5 3 3 2 2 2 2" xfId="7100"/>
    <cellStyle name="Normal 5 3 3 2 2 3" xfId="7101"/>
    <cellStyle name="Normal 5 3 3 2 2 4" xfId="7102"/>
    <cellStyle name="Normal 5 3 3 2 2 5" xfId="7103"/>
    <cellStyle name="Normal 5 3 3 2 2 6" xfId="7104"/>
    <cellStyle name="Normal 5 3 3 2 2 7" xfId="7105"/>
    <cellStyle name="Normal 5 3 3 2 3" xfId="7106"/>
    <cellStyle name="Normal 5 3 3 2 3 2" xfId="7107"/>
    <cellStyle name="Normal 5 3 3 2 4" xfId="7108"/>
    <cellStyle name="Normal 5 3 3 2 5" xfId="7109"/>
    <cellStyle name="Normal 5 3 3 2 6" xfId="7110"/>
    <cellStyle name="Normal 5 3 3 2 7" xfId="7111"/>
    <cellStyle name="Normal 5 3 3 2 8" xfId="7112"/>
    <cellStyle name="Normal 5 3 3 3" xfId="7113"/>
    <cellStyle name="Normal 5 3 3 3 2" xfId="7114"/>
    <cellStyle name="Normal 5 3 3 3 2 2" xfId="7115"/>
    <cellStyle name="Normal 5 3 3 3 3" xfId="7116"/>
    <cellStyle name="Normal 5 3 3 3 4" xfId="7117"/>
    <cellStyle name="Normal 5 3 3 3 5" xfId="7118"/>
    <cellStyle name="Normal 5 3 3 3 6" xfId="7119"/>
    <cellStyle name="Normal 5 3 3 3 7" xfId="7120"/>
    <cellStyle name="Normal 5 3 3 4" xfId="7121"/>
    <cellStyle name="Normal 5 3 3 4 2" xfId="7122"/>
    <cellStyle name="Normal 5 3 3 5" xfId="7123"/>
    <cellStyle name="Normal 5 3 3 6" xfId="7124"/>
    <cellStyle name="Normal 5 3 3 7" xfId="7125"/>
    <cellStyle name="Normal 5 3 3 8" xfId="7126"/>
    <cellStyle name="Normal 5 3 3 9" xfId="7127"/>
    <cellStyle name="Normal 5 3 4" xfId="7128"/>
    <cellStyle name="Normal 5 3 4 2" xfId="7129"/>
    <cellStyle name="Normal 5 3 4 2 2" xfId="7130"/>
    <cellStyle name="Normal 5 3 4 2 2 2" xfId="7131"/>
    <cellStyle name="Normal 5 3 4 2 2 2 2" xfId="7132"/>
    <cellStyle name="Normal 5 3 4 2 2 3" xfId="7133"/>
    <cellStyle name="Normal 5 3 4 2 2 4" xfId="7134"/>
    <cellStyle name="Normal 5 3 4 2 2 5" xfId="7135"/>
    <cellStyle name="Normal 5 3 4 2 2 6" xfId="7136"/>
    <cellStyle name="Normal 5 3 4 2 2 7" xfId="7137"/>
    <cellStyle name="Normal 5 3 4 2 3" xfId="7138"/>
    <cellStyle name="Normal 5 3 4 2 3 2" xfId="7139"/>
    <cellStyle name="Normal 5 3 4 2 4" xfId="7140"/>
    <cellStyle name="Normal 5 3 4 2 5" xfId="7141"/>
    <cellStyle name="Normal 5 3 4 2 6" xfId="7142"/>
    <cellStyle name="Normal 5 3 4 2 7" xfId="7143"/>
    <cellStyle name="Normal 5 3 4 2 8" xfId="7144"/>
    <cellStyle name="Normal 5 3 4 3" xfId="7145"/>
    <cellStyle name="Normal 5 3 4 3 2" xfId="7146"/>
    <cellStyle name="Normal 5 3 4 3 2 2" xfId="7147"/>
    <cellStyle name="Normal 5 3 4 3 3" xfId="7148"/>
    <cellStyle name="Normal 5 3 4 3 4" xfId="7149"/>
    <cellStyle name="Normal 5 3 4 3 5" xfId="7150"/>
    <cellStyle name="Normal 5 3 4 3 6" xfId="7151"/>
    <cellStyle name="Normal 5 3 4 3 7" xfId="7152"/>
    <cellStyle name="Normal 5 3 4 4" xfId="7153"/>
    <cellStyle name="Normal 5 3 4 4 2" xfId="7154"/>
    <cellStyle name="Normal 5 3 4 5" xfId="7155"/>
    <cellStyle name="Normal 5 3 4 6" xfId="7156"/>
    <cellStyle name="Normal 5 3 4 7" xfId="7157"/>
    <cellStyle name="Normal 5 3 4 8" xfId="7158"/>
    <cellStyle name="Normal 5 3 4 9" xfId="7159"/>
    <cellStyle name="Normal 5 3 5" xfId="7160"/>
    <cellStyle name="Normal 5 3 5 2" xfId="7161"/>
    <cellStyle name="Normal 5 3 5 2 2" xfId="7162"/>
    <cellStyle name="Normal 5 3 5 2 2 2" xfId="7163"/>
    <cellStyle name="Normal 5 3 5 2 3" xfId="7164"/>
    <cellStyle name="Normal 5 3 5 2 4" xfId="7165"/>
    <cellStyle name="Normal 5 3 5 2 5" xfId="7166"/>
    <cellStyle name="Normal 5 3 5 2 6" xfId="7167"/>
    <cellStyle name="Normal 5 3 5 2 7" xfId="7168"/>
    <cellStyle name="Normal 5 3 5 3" xfId="7169"/>
    <cellStyle name="Normal 5 3 5 3 2" xfId="7170"/>
    <cellStyle name="Normal 5 3 5 4" xfId="7171"/>
    <cellStyle name="Normal 5 3 5 5" xfId="7172"/>
    <cellStyle name="Normal 5 3 5 6" xfId="7173"/>
    <cellStyle name="Normal 5 3 5 7" xfId="7174"/>
    <cellStyle name="Normal 5 3 5 8" xfId="7175"/>
    <cellStyle name="Normal 5 3 6" xfId="7176"/>
    <cellStyle name="Normal 5 3 6 2" xfId="7177"/>
    <cellStyle name="Normal 5 3 6 2 2" xfId="7178"/>
    <cellStyle name="Normal 5 3 6 3" xfId="7179"/>
    <cellStyle name="Normal 5 3 6 4" xfId="7180"/>
    <cellStyle name="Normal 5 3 6 5" xfId="7181"/>
    <cellStyle name="Normal 5 3 6 6" xfId="7182"/>
    <cellStyle name="Normal 5 3 6 7" xfId="7183"/>
    <cellStyle name="Normal 5 3 7" xfId="7184"/>
    <cellStyle name="Normal 5 3 7 2" xfId="7185"/>
    <cellStyle name="Normal 5 3 8" xfId="7186"/>
    <cellStyle name="Normal 5 3 9" xfId="7187"/>
    <cellStyle name="Normal 5 4" xfId="7188"/>
    <cellStyle name="Normal 5 4 10" xfId="7189"/>
    <cellStyle name="Normal 5 4 11" xfId="7190"/>
    <cellStyle name="Normal 5 4 12" xfId="7191"/>
    <cellStyle name="Normal 5 4 2" xfId="7192"/>
    <cellStyle name="Normal 5 4 2 2" xfId="7193"/>
    <cellStyle name="Normal 5 4 2 2 2" xfId="7194"/>
    <cellStyle name="Normal 5 4 2 2 2 2" xfId="7195"/>
    <cellStyle name="Normal 5 4 2 2 2 2 2" xfId="7196"/>
    <cellStyle name="Normal 5 4 2 2 2 3" xfId="7197"/>
    <cellStyle name="Normal 5 4 2 2 2 4" xfId="7198"/>
    <cellStyle name="Normal 5 4 2 2 2 5" xfId="7199"/>
    <cellStyle name="Normal 5 4 2 2 2 6" xfId="7200"/>
    <cellStyle name="Normal 5 4 2 2 2 7" xfId="7201"/>
    <cellStyle name="Normal 5 4 2 2 3" xfId="7202"/>
    <cellStyle name="Normal 5 4 2 2 3 2" xfId="7203"/>
    <cellStyle name="Normal 5 4 2 2 4" xfId="7204"/>
    <cellStyle name="Normal 5 4 2 2 5" xfId="7205"/>
    <cellStyle name="Normal 5 4 2 2 6" xfId="7206"/>
    <cellStyle name="Normal 5 4 2 2 7" xfId="7207"/>
    <cellStyle name="Normal 5 4 2 2 8" xfId="7208"/>
    <cellStyle name="Normal 5 4 2 3" xfId="7209"/>
    <cellStyle name="Normal 5 4 2 3 2" xfId="7210"/>
    <cellStyle name="Normal 5 4 2 3 2 2" xfId="7211"/>
    <cellStyle name="Normal 5 4 2 3 3" xfId="7212"/>
    <cellStyle name="Normal 5 4 2 3 4" xfId="7213"/>
    <cellStyle name="Normal 5 4 2 3 5" xfId="7214"/>
    <cellStyle name="Normal 5 4 2 3 6" xfId="7215"/>
    <cellStyle name="Normal 5 4 2 3 7" xfId="7216"/>
    <cellStyle name="Normal 5 4 2 4" xfId="7217"/>
    <cellStyle name="Normal 5 4 2 4 2" xfId="7218"/>
    <cellStyle name="Normal 5 4 2 5" xfId="7219"/>
    <cellStyle name="Normal 5 4 2 6" xfId="7220"/>
    <cellStyle name="Normal 5 4 2 7" xfId="7221"/>
    <cellStyle name="Normal 5 4 2 8" xfId="7222"/>
    <cellStyle name="Normal 5 4 2 9" xfId="7223"/>
    <cellStyle name="Normal 5 4 3" xfId="7224"/>
    <cellStyle name="Normal 5 4 3 2" xfId="7225"/>
    <cellStyle name="Normal 5 4 3 2 2" xfId="7226"/>
    <cellStyle name="Normal 5 4 3 2 2 2" xfId="7227"/>
    <cellStyle name="Normal 5 4 3 2 2 2 2" xfId="7228"/>
    <cellStyle name="Normal 5 4 3 2 2 3" xfId="7229"/>
    <cellStyle name="Normal 5 4 3 2 2 4" xfId="7230"/>
    <cellStyle name="Normal 5 4 3 2 2 5" xfId="7231"/>
    <cellStyle name="Normal 5 4 3 2 2 6" xfId="7232"/>
    <cellStyle name="Normal 5 4 3 2 2 7" xfId="7233"/>
    <cellStyle name="Normal 5 4 3 2 3" xfId="7234"/>
    <cellStyle name="Normal 5 4 3 2 3 2" xfId="7235"/>
    <cellStyle name="Normal 5 4 3 2 4" xfId="7236"/>
    <cellStyle name="Normal 5 4 3 2 5" xfId="7237"/>
    <cellStyle name="Normal 5 4 3 2 6" xfId="7238"/>
    <cellStyle name="Normal 5 4 3 2 7" xfId="7239"/>
    <cellStyle name="Normal 5 4 3 2 8" xfId="7240"/>
    <cellStyle name="Normal 5 4 3 3" xfId="7241"/>
    <cellStyle name="Normal 5 4 3 3 2" xfId="7242"/>
    <cellStyle name="Normal 5 4 3 3 2 2" xfId="7243"/>
    <cellStyle name="Normal 5 4 3 3 3" xfId="7244"/>
    <cellStyle name="Normal 5 4 3 3 4" xfId="7245"/>
    <cellStyle name="Normal 5 4 3 3 5" xfId="7246"/>
    <cellStyle name="Normal 5 4 3 3 6" xfId="7247"/>
    <cellStyle name="Normal 5 4 3 3 7" xfId="7248"/>
    <cellStyle name="Normal 5 4 3 4" xfId="7249"/>
    <cellStyle name="Normal 5 4 3 4 2" xfId="7250"/>
    <cellStyle name="Normal 5 4 3 5" xfId="7251"/>
    <cellStyle name="Normal 5 4 3 6" xfId="7252"/>
    <cellStyle name="Normal 5 4 3 7" xfId="7253"/>
    <cellStyle name="Normal 5 4 3 8" xfId="7254"/>
    <cellStyle name="Normal 5 4 3 9" xfId="7255"/>
    <cellStyle name="Normal 5 4 4" xfId="7256"/>
    <cellStyle name="Normal 5 4 4 2" xfId="7257"/>
    <cellStyle name="Normal 5 4 4 2 2" xfId="7258"/>
    <cellStyle name="Normal 5 4 4 2 2 2" xfId="7259"/>
    <cellStyle name="Normal 5 4 4 2 2 2 2" xfId="7260"/>
    <cellStyle name="Normal 5 4 4 2 2 3" xfId="7261"/>
    <cellStyle name="Normal 5 4 4 2 2 4" xfId="7262"/>
    <cellStyle name="Normal 5 4 4 2 2 5" xfId="7263"/>
    <cellStyle name="Normal 5 4 4 2 2 6" xfId="7264"/>
    <cellStyle name="Normal 5 4 4 2 2 7" xfId="7265"/>
    <cellStyle name="Normal 5 4 4 2 3" xfId="7266"/>
    <cellStyle name="Normal 5 4 4 2 3 2" xfId="7267"/>
    <cellStyle name="Normal 5 4 4 2 4" xfId="7268"/>
    <cellStyle name="Normal 5 4 4 2 5" xfId="7269"/>
    <cellStyle name="Normal 5 4 4 2 6" xfId="7270"/>
    <cellStyle name="Normal 5 4 4 2 7" xfId="7271"/>
    <cellStyle name="Normal 5 4 4 2 8" xfId="7272"/>
    <cellStyle name="Normal 5 4 4 3" xfId="7273"/>
    <cellStyle name="Normal 5 4 4 3 2" xfId="7274"/>
    <cellStyle name="Normal 5 4 4 3 2 2" xfId="7275"/>
    <cellStyle name="Normal 5 4 4 3 3" xfId="7276"/>
    <cellStyle name="Normal 5 4 4 3 4" xfId="7277"/>
    <cellStyle name="Normal 5 4 4 3 5" xfId="7278"/>
    <cellStyle name="Normal 5 4 4 3 6" xfId="7279"/>
    <cellStyle name="Normal 5 4 4 3 7" xfId="7280"/>
    <cellStyle name="Normal 5 4 4 4" xfId="7281"/>
    <cellStyle name="Normal 5 4 4 4 2" xfId="7282"/>
    <cellStyle name="Normal 5 4 4 5" xfId="7283"/>
    <cellStyle name="Normal 5 4 4 6" xfId="7284"/>
    <cellStyle name="Normal 5 4 4 7" xfId="7285"/>
    <cellStyle name="Normal 5 4 4 8" xfId="7286"/>
    <cellStyle name="Normal 5 4 4 9" xfId="7287"/>
    <cellStyle name="Normal 5 4 5" xfId="7288"/>
    <cellStyle name="Normal 5 4 5 2" xfId="7289"/>
    <cellStyle name="Normal 5 4 5 2 2" xfId="7290"/>
    <cellStyle name="Normal 5 4 5 2 2 2" xfId="7291"/>
    <cellStyle name="Normal 5 4 5 2 3" xfId="7292"/>
    <cellStyle name="Normal 5 4 5 2 4" xfId="7293"/>
    <cellStyle name="Normal 5 4 5 2 5" xfId="7294"/>
    <cellStyle name="Normal 5 4 5 2 6" xfId="7295"/>
    <cellStyle name="Normal 5 4 5 2 7" xfId="7296"/>
    <cellStyle name="Normal 5 4 5 3" xfId="7297"/>
    <cellStyle name="Normal 5 4 5 3 2" xfId="7298"/>
    <cellStyle name="Normal 5 4 5 4" xfId="7299"/>
    <cellStyle name="Normal 5 4 5 5" xfId="7300"/>
    <cellStyle name="Normal 5 4 5 6" xfId="7301"/>
    <cellStyle name="Normal 5 4 5 7" xfId="7302"/>
    <cellStyle name="Normal 5 4 5 8" xfId="7303"/>
    <cellStyle name="Normal 5 4 6" xfId="7304"/>
    <cellStyle name="Normal 5 4 6 2" xfId="7305"/>
    <cellStyle name="Normal 5 4 6 2 2" xfId="7306"/>
    <cellStyle name="Normal 5 4 6 3" xfId="7307"/>
    <cellStyle name="Normal 5 4 6 4" xfId="7308"/>
    <cellStyle name="Normal 5 4 6 5" xfId="7309"/>
    <cellStyle name="Normal 5 4 6 6" xfId="7310"/>
    <cellStyle name="Normal 5 4 6 7" xfId="7311"/>
    <cellStyle name="Normal 5 4 7" xfId="7312"/>
    <cellStyle name="Normal 5 4 7 2" xfId="7313"/>
    <cellStyle name="Normal 5 4 8" xfId="7314"/>
    <cellStyle name="Normal 5 4 9" xfId="7315"/>
    <cellStyle name="Normal 5 5" xfId="7316"/>
    <cellStyle name="Normal 5 6" xfId="7317"/>
    <cellStyle name="Normal 5 7" xfId="7318"/>
    <cellStyle name="Normal 5 7 2" xfId="7319"/>
    <cellStyle name="Normal 5 7 2 2" xfId="7320"/>
    <cellStyle name="Normal 5 7 3" xfId="7321"/>
    <cellStyle name="Normal 5 7 4" xfId="7322"/>
    <cellStyle name="Normal 5 7 5" xfId="7323"/>
    <cellStyle name="Normal 5 7 6" xfId="7324"/>
    <cellStyle name="Normal 5 7 7" xfId="7325"/>
    <cellStyle name="Normal 50" xfId="39002"/>
    <cellStyle name="Normal 51" xfId="39010"/>
    <cellStyle name="Normal 6" xfId="38"/>
    <cellStyle name="Normal 6 2" xfId="7326"/>
    <cellStyle name="Normal 6 2 2" xfId="7327"/>
    <cellStyle name="Normal 6 2 2 2" xfId="7328"/>
    <cellStyle name="Normal 6 2 3" xfId="7329"/>
    <cellStyle name="Normal 6 2 4" xfId="7330"/>
    <cellStyle name="Normal 6 2 5" xfId="7331"/>
    <cellStyle name="Normal 6 2 6" xfId="7332"/>
    <cellStyle name="Normal 6 2 7" xfId="7333"/>
    <cellStyle name="Normal 6 3" xfId="21200"/>
    <cellStyle name="Normal 7" xfId="39"/>
    <cellStyle name="Normal 7 2" xfId="7334"/>
    <cellStyle name="Normal 7 2 2" xfId="7335"/>
    <cellStyle name="Normal 8" xfId="69"/>
    <cellStyle name="Normal 8 2" xfId="7336"/>
    <cellStyle name="Normal 8 3" xfId="21201"/>
    <cellStyle name="Normal 9" xfId="73"/>
    <cellStyle name="Normal 9 2" xfId="21202"/>
    <cellStyle name="Normal_bsif54annuelf02" xfId="7337"/>
    <cellStyle name="Normal_Modif_DRAFT9.5_April 18 04" xfId="7338"/>
    <cellStyle name="Note 2" xfId="7339"/>
    <cellStyle name="Note 2 10" xfId="7340"/>
    <cellStyle name="Note 2 10 10" xfId="7341"/>
    <cellStyle name="Note 2 10 11" xfId="26536"/>
    <cellStyle name="Note 2 10 2" xfId="7342"/>
    <cellStyle name="Note 2 10 2 2" xfId="26537"/>
    <cellStyle name="Note 2 10 3" xfId="7343"/>
    <cellStyle name="Note 2 10 3 2" xfId="26538"/>
    <cellStyle name="Note 2 10 4" xfId="7344"/>
    <cellStyle name="Note 2 10 4 2" xfId="26539"/>
    <cellStyle name="Note 2 10 5" xfId="7345"/>
    <cellStyle name="Note 2 10 5 2" xfId="26540"/>
    <cellStyle name="Note 2 10 6" xfId="7346"/>
    <cellStyle name="Note 2 10 6 2" xfId="26541"/>
    <cellStyle name="Note 2 10 7" xfId="7347"/>
    <cellStyle name="Note 2 10 7 2" xfId="26542"/>
    <cellStyle name="Note 2 10 8" xfId="7348"/>
    <cellStyle name="Note 2 10 9" xfId="7349"/>
    <cellStyle name="Note 2 11" xfId="7350"/>
    <cellStyle name="Note 2 11 10" xfId="7351"/>
    <cellStyle name="Note 2 11 11" xfId="26543"/>
    <cellStyle name="Note 2 11 2" xfId="7352"/>
    <cellStyle name="Note 2 11 2 2" xfId="26544"/>
    <cellStyle name="Note 2 11 3" xfId="7353"/>
    <cellStyle name="Note 2 11 3 2" xfId="26545"/>
    <cellStyle name="Note 2 11 4" xfId="7354"/>
    <cellStyle name="Note 2 11 4 2" xfId="26546"/>
    <cellStyle name="Note 2 11 5" xfId="7355"/>
    <cellStyle name="Note 2 11 5 2" xfId="26547"/>
    <cellStyle name="Note 2 11 6" xfId="7356"/>
    <cellStyle name="Note 2 11 6 2" xfId="26548"/>
    <cellStyle name="Note 2 11 7" xfId="7357"/>
    <cellStyle name="Note 2 11 7 2" xfId="26549"/>
    <cellStyle name="Note 2 11 8" xfId="7358"/>
    <cellStyle name="Note 2 11 9" xfId="7359"/>
    <cellStyle name="Note 2 12" xfId="7360"/>
    <cellStyle name="Note 2 12 2" xfId="7361"/>
    <cellStyle name="Note 2 12 2 2" xfId="26551"/>
    <cellStyle name="Note 2 12 3" xfId="7362"/>
    <cellStyle name="Note 2 12 3 2" xfId="26552"/>
    <cellStyle name="Note 2 12 4" xfId="7363"/>
    <cellStyle name="Note 2 12 4 2" xfId="26553"/>
    <cellStyle name="Note 2 12 5" xfId="7364"/>
    <cellStyle name="Note 2 12 5 2" xfId="26554"/>
    <cellStyle name="Note 2 12 6" xfId="7365"/>
    <cellStyle name="Note 2 12 6 2" xfId="26555"/>
    <cellStyle name="Note 2 12 7" xfId="7366"/>
    <cellStyle name="Note 2 12 7 2" xfId="26556"/>
    <cellStyle name="Note 2 12 8" xfId="26550"/>
    <cellStyle name="Note 2 13" xfId="7367"/>
    <cellStyle name="Note 2 13 2" xfId="7368"/>
    <cellStyle name="Note 2 13 2 2" xfId="26558"/>
    <cellStyle name="Note 2 13 3" xfId="7369"/>
    <cellStyle name="Note 2 13 3 2" xfId="26559"/>
    <cellStyle name="Note 2 13 4" xfId="7370"/>
    <cellStyle name="Note 2 13 4 2" xfId="26560"/>
    <cellStyle name="Note 2 13 5" xfId="7371"/>
    <cellStyle name="Note 2 13 5 2" xfId="26561"/>
    <cellStyle name="Note 2 13 6" xfId="7372"/>
    <cellStyle name="Note 2 13 6 2" xfId="26562"/>
    <cellStyle name="Note 2 13 7" xfId="7373"/>
    <cellStyle name="Note 2 13 7 2" xfId="26563"/>
    <cellStyle name="Note 2 13 8" xfId="26557"/>
    <cellStyle name="Note 2 14" xfId="7374"/>
    <cellStyle name="Note 2 14 2" xfId="7375"/>
    <cellStyle name="Note 2 14 2 2" xfId="26565"/>
    <cellStyle name="Note 2 14 3" xfId="7376"/>
    <cellStyle name="Note 2 14 3 2" xfId="26566"/>
    <cellStyle name="Note 2 14 4" xfId="7377"/>
    <cellStyle name="Note 2 14 4 2" xfId="26567"/>
    <cellStyle name="Note 2 14 5" xfId="7378"/>
    <cellStyle name="Note 2 14 5 2" xfId="26568"/>
    <cellStyle name="Note 2 14 6" xfId="7379"/>
    <cellStyle name="Note 2 14 6 2" xfId="26569"/>
    <cellStyle name="Note 2 14 7" xfId="7380"/>
    <cellStyle name="Note 2 14 7 2" xfId="26570"/>
    <cellStyle name="Note 2 14 8" xfId="26564"/>
    <cellStyle name="Note 2 15" xfId="7381"/>
    <cellStyle name="Note 2 15 2" xfId="26571"/>
    <cellStyle name="Note 2 16" xfId="7382"/>
    <cellStyle name="Note 2 16 2" xfId="26572"/>
    <cellStyle name="Note 2 17" xfId="7383"/>
    <cellStyle name="Note 2 17 2" xfId="26573"/>
    <cellStyle name="Note 2 18" xfId="7384"/>
    <cellStyle name="Note 2 19" xfId="7385"/>
    <cellStyle name="Note 2 2" xfId="7386"/>
    <cellStyle name="Note 2 2 10" xfId="7387"/>
    <cellStyle name="Note 2 2 10 10" xfId="7388"/>
    <cellStyle name="Note 2 2 10 11" xfId="26574"/>
    <cellStyle name="Note 2 2 10 2" xfId="7389"/>
    <cellStyle name="Note 2 2 10 2 2" xfId="26575"/>
    <cellStyle name="Note 2 2 10 3" xfId="7390"/>
    <cellStyle name="Note 2 2 10 3 2" xfId="26576"/>
    <cellStyle name="Note 2 2 10 4" xfId="7391"/>
    <cellStyle name="Note 2 2 10 4 2" xfId="26577"/>
    <cellStyle name="Note 2 2 10 5" xfId="7392"/>
    <cellStyle name="Note 2 2 10 5 2" xfId="26578"/>
    <cellStyle name="Note 2 2 10 6" xfId="7393"/>
    <cellStyle name="Note 2 2 10 6 2" xfId="26579"/>
    <cellStyle name="Note 2 2 10 7" xfId="7394"/>
    <cellStyle name="Note 2 2 10 7 2" xfId="26580"/>
    <cellStyle name="Note 2 2 10 8" xfId="7395"/>
    <cellStyle name="Note 2 2 10 9" xfId="7396"/>
    <cellStyle name="Note 2 2 11" xfId="7397"/>
    <cellStyle name="Note 2 2 11 2" xfId="7398"/>
    <cellStyle name="Note 2 2 11 2 2" xfId="26582"/>
    <cellStyle name="Note 2 2 11 3" xfId="7399"/>
    <cellStyle name="Note 2 2 11 3 2" xfId="26583"/>
    <cellStyle name="Note 2 2 11 4" xfId="7400"/>
    <cellStyle name="Note 2 2 11 4 2" xfId="26584"/>
    <cellStyle name="Note 2 2 11 5" xfId="7401"/>
    <cellStyle name="Note 2 2 11 5 2" xfId="26585"/>
    <cellStyle name="Note 2 2 11 6" xfId="7402"/>
    <cellStyle name="Note 2 2 11 6 2" xfId="26586"/>
    <cellStyle name="Note 2 2 11 7" xfId="7403"/>
    <cellStyle name="Note 2 2 11 7 2" xfId="26587"/>
    <cellStyle name="Note 2 2 11 8" xfId="26581"/>
    <cellStyle name="Note 2 2 12" xfId="7404"/>
    <cellStyle name="Note 2 2 12 2" xfId="7405"/>
    <cellStyle name="Note 2 2 12 2 2" xfId="26589"/>
    <cellStyle name="Note 2 2 12 3" xfId="7406"/>
    <cellStyle name="Note 2 2 12 3 2" xfId="26590"/>
    <cellStyle name="Note 2 2 12 4" xfId="7407"/>
    <cellStyle name="Note 2 2 12 4 2" xfId="26591"/>
    <cellStyle name="Note 2 2 12 5" xfId="7408"/>
    <cellStyle name="Note 2 2 12 5 2" xfId="26592"/>
    <cellStyle name="Note 2 2 12 6" xfId="7409"/>
    <cellStyle name="Note 2 2 12 6 2" xfId="26593"/>
    <cellStyle name="Note 2 2 12 7" xfId="7410"/>
    <cellStyle name="Note 2 2 12 7 2" xfId="26594"/>
    <cellStyle name="Note 2 2 12 8" xfId="26588"/>
    <cellStyle name="Note 2 2 13" xfId="7411"/>
    <cellStyle name="Note 2 2 13 2" xfId="7412"/>
    <cellStyle name="Note 2 2 13 2 2" xfId="26596"/>
    <cellStyle name="Note 2 2 13 3" xfId="7413"/>
    <cellStyle name="Note 2 2 13 3 2" xfId="26597"/>
    <cellStyle name="Note 2 2 13 4" xfId="7414"/>
    <cellStyle name="Note 2 2 13 4 2" xfId="26598"/>
    <cellStyle name="Note 2 2 13 5" xfId="7415"/>
    <cellStyle name="Note 2 2 13 5 2" xfId="26599"/>
    <cellStyle name="Note 2 2 13 6" xfId="7416"/>
    <cellStyle name="Note 2 2 13 6 2" xfId="26600"/>
    <cellStyle name="Note 2 2 13 7" xfId="7417"/>
    <cellStyle name="Note 2 2 13 7 2" xfId="26601"/>
    <cellStyle name="Note 2 2 13 8" xfId="26595"/>
    <cellStyle name="Note 2 2 14" xfId="7418"/>
    <cellStyle name="Note 2 2 14 2" xfId="7419"/>
    <cellStyle name="Note 2 2 14 2 2" xfId="26603"/>
    <cellStyle name="Note 2 2 14 3" xfId="7420"/>
    <cellStyle name="Note 2 2 14 3 2" xfId="26604"/>
    <cellStyle name="Note 2 2 14 4" xfId="7421"/>
    <cellStyle name="Note 2 2 14 4 2" xfId="26605"/>
    <cellStyle name="Note 2 2 14 5" xfId="7422"/>
    <cellStyle name="Note 2 2 14 5 2" xfId="26606"/>
    <cellStyle name="Note 2 2 14 6" xfId="7423"/>
    <cellStyle name="Note 2 2 14 6 2" xfId="26607"/>
    <cellStyle name="Note 2 2 14 7" xfId="7424"/>
    <cellStyle name="Note 2 2 14 7 2" xfId="26608"/>
    <cellStyle name="Note 2 2 14 8" xfId="26602"/>
    <cellStyle name="Note 2 2 15" xfId="7425"/>
    <cellStyle name="Note 2 2 15 2" xfId="26609"/>
    <cellStyle name="Note 2 2 16" xfId="7426"/>
    <cellStyle name="Note 2 2 16 2" xfId="26610"/>
    <cellStyle name="Note 2 2 17" xfId="7427"/>
    <cellStyle name="Note 2 2 17 2" xfId="26611"/>
    <cellStyle name="Note 2 2 18" xfId="7428"/>
    <cellStyle name="Note 2 2 19" xfId="7429"/>
    <cellStyle name="Note 2 2 2" xfId="7430"/>
    <cellStyle name="Note 2 2 2 10" xfId="7431"/>
    <cellStyle name="Note 2 2 2 10 10" xfId="7432"/>
    <cellStyle name="Note 2 2 2 10 11" xfId="26612"/>
    <cellStyle name="Note 2 2 2 10 2" xfId="7433"/>
    <cellStyle name="Note 2 2 2 10 2 2" xfId="26613"/>
    <cellStyle name="Note 2 2 2 10 3" xfId="7434"/>
    <cellStyle name="Note 2 2 2 10 3 2" xfId="26614"/>
    <cellStyle name="Note 2 2 2 10 4" xfId="7435"/>
    <cellStyle name="Note 2 2 2 10 4 2" xfId="26615"/>
    <cellStyle name="Note 2 2 2 10 5" xfId="7436"/>
    <cellStyle name="Note 2 2 2 10 5 2" xfId="26616"/>
    <cellStyle name="Note 2 2 2 10 6" xfId="7437"/>
    <cellStyle name="Note 2 2 2 10 6 2" xfId="26617"/>
    <cellStyle name="Note 2 2 2 10 7" xfId="7438"/>
    <cellStyle name="Note 2 2 2 10 7 2" xfId="26618"/>
    <cellStyle name="Note 2 2 2 10 8" xfId="7439"/>
    <cellStyle name="Note 2 2 2 10 9" xfId="7440"/>
    <cellStyle name="Note 2 2 2 11" xfId="7441"/>
    <cellStyle name="Note 2 2 2 11 2" xfId="7442"/>
    <cellStyle name="Note 2 2 2 11 2 2" xfId="26620"/>
    <cellStyle name="Note 2 2 2 11 3" xfId="7443"/>
    <cellStyle name="Note 2 2 2 11 3 2" xfId="26621"/>
    <cellStyle name="Note 2 2 2 11 4" xfId="7444"/>
    <cellStyle name="Note 2 2 2 11 4 2" xfId="26622"/>
    <cellStyle name="Note 2 2 2 11 5" xfId="7445"/>
    <cellStyle name="Note 2 2 2 11 5 2" xfId="26623"/>
    <cellStyle name="Note 2 2 2 11 6" xfId="7446"/>
    <cellStyle name="Note 2 2 2 11 6 2" xfId="26624"/>
    <cellStyle name="Note 2 2 2 11 7" xfId="7447"/>
    <cellStyle name="Note 2 2 2 11 7 2" xfId="26625"/>
    <cellStyle name="Note 2 2 2 11 8" xfId="26619"/>
    <cellStyle name="Note 2 2 2 12" xfId="7448"/>
    <cellStyle name="Note 2 2 2 12 2" xfId="7449"/>
    <cellStyle name="Note 2 2 2 12 2 2" xfId="26627"/>
    <cellStyle name="Note 2 2 2 12 3" xfId="7450"/>
    <cellStyle name="Note 2 2 2 12 3 2" xfId="26628"/>
    <cellStyle name="Note 2 2 2 12 4" xfId="7451"/>
    <cellStyle name="Note 2 2 2 12 4 2" xfId="26629"/>
    <cellStyle name="Note 2 2 2 12 5" xfId="7452"/>
    <cellStyle name="Note 2 2 2 12 5 2" xfId="26630"/>
    <cellStyle name="Note 2 2 2 12 6" xfId="7453"/>
    <cellStyle name="Note 2 2 2 12 6 2" xfId="26631"/>
    <cellStyle name="Note 2 2 2 12 7" xfId="7454"/>
    <cellStyle name="Note 2 2 2 12 7 2" xfId="26632"/>
    <cellStyle name="Note 2 2 2 12 8" xfId="26626"/>
    <cellStyle name="Note 2 2 2 13" xfId="7455"/>
    <cellStyle name="Note 2 2 2 13 2" xfId="7456"/>
    <cellStyle name="Note 2 2 2 13 2 2" xfId="26634"/>
    <cellStyle name="Note 2 2 2 13 3" xfId="7457"/>
    <cellStyle name="Note 2 2 2 13 3 2" xfId="26635"/>
    <cellStyle name="Note 2 2 2 13 4" xfId="7458"/>
    <cellStyle name="Note 2 2 2 13 4 2" xfId="26636"/>
    <cellStyle name="Note 2 2 2 13 5" xfId="7459"/>
    <cellStyle name="Note 2 2 2 13 5 2" xfId="26637"/>
    <cellStyle name="Note 2 2 2 13 6" xfId="7460"/>
    <cellStyle name="Note 2 2 2 13 6 2" xfId="26638"/>
    <cellStyle name="Note 2 2 2 13 7" xfId="7461"/>
    <cellStyle name="Note 2 2 2 13 7 2" xfId="26639"/>
    <cellStyle name="Note 2 2 2 13 8" xfId="26633"/>
    <cellStyle name="Note 2 2 2 14" xfId="7462"/>
    <cellStyle name="Note 2 2 2 14 2" xfId="26640"/>
    <cellStyle name="Note 2 2 2 15" xfId="7463"/>
    <cellStyle name="Note 2 2 2 15 2" xfId="26641"/>
    <cellStyle name="Note 2 2 2 16" xfId="7464"/>
    <cellStyle name="Note 2 2 2 16 2" xfId="26642"/>
    <cellStyle name="Note 2 2 2 17" xfId="7465"/>
    <cellStyle name="Note 2 2 2 18" xfId="7466"/>
    <cellStyle name="Note 2 2 2 19" xfId="7467"/>
    <cellStyle name="Note 2 2 2 2" xfId="7468"/>
    <cellStyle name="Note 2 2 2 2 10" xfId="7469"/>
    <cellStyle name="Note 2 2 2 2 10 2" xfId="7470"/>
    <cellStyle name="Note 2 2 2 2 10 2 2" xfId="26644"/>
    <cellStyle name="Note 2 2 2 2 10 3" xfId="7471"/>
    <cellStyle name="Note 2 2 2 2 10 3 2" xfId="26645"/>
    <cellStyle name="Note 2 2 2 2 10 4" xfId="7472"/>
    <cellStyle name="Note 2 2 2 2 10 4 2" xfId="26646"/>
    <cellStyle name="Note 2 2 2 2 10 5" xfId="7473"/>
    <cellStyle name="Note 2 2 2 2 10 5 2" xfId="26647"/>
    <cellStyle name="Note 2 2 2 2 10 6" xfId="7474"/>
    <cellStyle name="Note 2 2 2 2 10 6 2" xfId="26648"/>
    <cellStyle name="Note 2 2 2 2 10 7" xfId="7475"/>
    <cellStyle name="Note 2 2 2 2 10 7 2" xfId="26649"/>
    <cellStyle name="Note 2 2 2 2 10 8" xfId="26643"/>
    <cellStyle name="Note 2 2 2 2 11" xfId="7476"/>
    <cellStyle name="Note 2 2 2 2 11 2" xfId="7477"/>
    <cellStyle name="Note 2 2 2 2 11 2 2" xfId="26651"/>
    <cellStyle name="Note 2 2 2 2 11 3" xfId="7478"/>
    <cellStyle name="Note 2 2 2 2 11 3 2" xfId="26652"/>
    <cellStyle name="Note 2 2 2 2 11 4" xfId="7479"/>
    <cellStyle name="Note 2 2 2 2 11 4 2" xfId="26653"/>
    <cellStyle name="Note 2 2 2 2 11 5" xfId="7480"/>
    <cellStyle name="Note 2 2 2 2 11 5 2" xfId="26654"/>
    <cellStyle name="Note 2 2 2 2 11 6" xfId="7481"/>
    <cellStyle name="Note 2 2 2 2 11 6 2" xfId="26655"/>
    <cellStyle name="Note 2 2 2 2 11 7" xfId="7482"/>
    <cellStyle name="Note 2 2 2 2 11 7 2" xfId="26656"/>
    <cellStyle name="Note 2 2 2 2 11 8" xfId="26650"/>
    <cellStyle name="Note 2 2 2 2 12" xfId="7483"/>
    <cellStyle name="Note 2 2 2 2 12 2" xfId="7484"/>
    <cellStyle name="Note 2 2 2 2 12 2 2" xfId="26658"/>
    <cellStyle name="Note 2 2 2 2 12 3" xfId="7485"/>
    <cellStyle name="Note 2 2 2 2 12 3 2" xfId="26659"/>
    <cellStyle name="Note 2 2 2 2 12 4" xfId="7486"/>
    <cellStyle name="Note 2 2 2 2 12 4 2" xfId="26660"/>
    <cellStyle name="Note 2 2 2 2 12 5" xfId="7487"/>
    <cellStyle name="Note 2 2 2 2 12 5 2" xfId="26661"/>
    <cellStyle name="Note 2 2 2 2 12 6" xfId="7488"/>
    <cellStyle name="Note 2 2 2 2 12 6 2" xfId="26662"/>
    <cellStyle name="Note 2 2 2 2 12 7" xfId="7489"/>
    <cellStyle name="Note 2 2 2 2 12 7 2" xfId="26663"/>
    <cellStyle name="Note 2 2 2 2 12 8" xfId="26657"/>
    <cellStyle name="Note 2 2 2 2 13" xfId="7490"/>
    <cellStyle name="Note 2 2 2 2 13 2" xfId="7491"/>
    <cellStyle name="Note 2 2 2 2 13 2 2" xfId="26665"/>
    <cellStyle name="Note 2 2 2 2 13 3" xfId="7492"/>
    <cellStyle name="Note 2 2 2 2 13 3 2" xfId="26666"/>
    <cellStyle name="Note 2 2 2 2 13 4" xfId="7493"/>
    <cellStyle name="Note 2 2 2 2 13 4 2" xfId="26667"/>
    <cellStyle name="Note 2 2 2 2 13 5" xfId="7494"/>
    <cellStyle name="Note 2 2 2 2 13 5 2" xfId="26668"/>
    <cellStyle name="Note 2 2 2 2 13 6" xfId="7495"/>
    <cellStyle name="Note 2 2 2 2 13 6 2" xfId="26669"/>
    <cellStyle name="Note 2 2 2 2 13 7" xfId="7496"/>
    <cellStyle name="Note 2 2 2 2 13 7 2" xfId="26670"/>
    <cellStyle name="Note 2 2 2 2 13 8" xfId="26664"/>
    <cellStyle name="Note 2 2 2 2 14" xfId="7497"/>
    <cellStyle name="Note 2 2 2 2 14 2" xfId="26671"/>
    <cellStyle name="Note 2 2 2 2 15" xfId="7498"/>
    <cellStyle name="Note 2 2 2 2 15 2" xfId="26672"/>
    <cellStyle name="Note 2 2 2 2 16" xfId="7499"/>
    <cellStyle name="Note 2 2 2 2 16 2" xfId="26673"/>
    <cellStyle name="Note 2 2 2 2 17" xfId="7500"/>
    <cellStyle name="Note 2 2 2 2 17 2" xfId="26674"/>
    <cellStyle name="Note 2 2 2 2 18" xfId="7501"/>
    <cellStyle name="Note 2 2 2 2 19" xfId="7502"/>
    <cellStyle name="Note 2 2 2 2 2" xfId="7503"/>
    <cellStyle name="Note 2 2 2 2 2 10" xfId="7504"/>
    <cellStyle name="Note 2 2 2 2 2 10 2" xfId="7505"/>
    <cellStyle name="Note 2 2 2 2 2 10 2 2" xfId="26677"/>
    <cellStyle name="Note 2 2 2 2 2 10 3" xfId="7506"/>
    <cellStyle name="Note 2 2 2 2 2 10 3 2" xfId="26678"/>
    <cellStyle name="Note 2 2 2 2 2 10 4" xfId="7507"/>
    <cellStyle name="Note 2 2 2 2 2 10 4 2" xfId="26679"/>
    <cellStyle name="Note 2 2 2 2 2 10 5" xfId="7508"/>
    <cellStyle name="Note 2 2 2 2 2 10 5 2" xfId="26680"/>
    <cellStyle name="Note 2 2 2 2 2 10 6" xfId="7509"/>
    <cellStyle name="Note 2 2 2 2 2 10 6 2" xfId="26681"/>
    <cellStyle name="Note 2 2 2 2 2 10 7" xfId="7510"/>
    <cellStyle name="Note 2 2 2 2 2 10 7 2" xfId="26682"/>
    <cellStyle name="Note 2 2 2 2 2 10 8" xfId="26676"/>
    <cellStyle name="Note 2 2 2 2 2 11" xfId="7511"/>
    <cellStyle name="Note 2 2 2 2 2 11 2" xfId="26683"/>
    <cellStyle name="Note 2 2 2 2 2 12" xfId="7512"/>
    <cellStyle name="Note 2 2 2 2 2 12 2" xfId="26684"/>
    <cellStyle name="Note 2 2 2 2 2 13" xfId="7513"/>
    <cellStyle name="Note 2 2 2 2 2 13 2" xfId="26685"/>
    <cellStyle name="Note 2 2 2 2 2 14" xfId="7514"/>
    <cellStyle name="Note 2 2 2 2 2 14 2" xfId="26686"/>
    <cellStyle name="Note 2 2 2 2 2 15" xfId="7515"/>
    <cellStyle name="Note 2 2 2 2 2 16" xfId="7516"/>
    <cellStyle name="Note 2 2 2 2 2 17" xfId="26675"/>
    <cellStyle name="Note 2 2 2 2 2 2" xfId="7517"/>
    <cellStyle name="Note 2 2 2 2 2 2 2" xfId="7518"/>
    <cellStyle name="Note 2 2 2 2 2 2 2 2" xfId="26688"/>
    <cellStyle name="Note 2 2 2 2 2 2 3" xfId="7519"/>
    <cellStyle name="Note 2 2 2 2 2 2 3 2" xfId="26689"/>
    <cellStyle name="Note 2 2 2 2 2 2 4" xfId="7520"/>
    <cellStyle name="Note 2 2 2 2 2 2 4 2" xfId="26690"/>
    <cellStyle name="Note 2 2 2 2 2 2 5" xfId="7521"/>
    <cellStyle name="Note 2 2 2 2 2 2 5 2" xfId="26691"/>
    <cellStyle name="Note 2 2 2 2 2 2 6" xfId="7522"/>
    <cellStyle name="Note 2 2 2 2 2 2 6 2" xfId="26692"/>
    <cellStyle name="Note 2 2 2 2 2 2 7" xfId="7523"/>
    <cellStyle name="Note 2 2 2 2 2 2 7 2" xfId="26693"/>
    <cellStyle name="Note 2 2 2 2 2 2 8" xfId="26687"/>
    <cellStyle name="Note 2 2 2 2 2 3" xfId="7524"/>
    <cellStyle name="Note 2 2 2 2 2 3 2" xfId="7525"/>
    <cellStyle name="Note 2 2 2 2 2 3 2 2" xfId="26695"/>
    <cellStyle name="Note 2 2 2 2 2 3 3" xfId="7526"/>
    <cellStyle name="Note 2 2 2 2 2 3 3 2" xfId="26696"/>
    <cellStyle name="Note 2 2 2 2 2 3 4" xfId="7527"/>
    <cellStyle name="Note 2 2 2 2 2 3 4 2" xfId="26697"/>
    <cellStyle name="Note 2 2 2 2 2 3 5" xfId="7528"/>
    <cellStyle name="Note 2 2 2 2 2 3 5 2" xfId="26698"/>
    <cellStyle name="Note 2 2 2 2 2 3 6" xfId="7529"/>
    <cellStyle name="Note 2 2 2 2 2 3 6 2" xfId="26699"/>
    <cellStyle name="Note 2 2 2 2 2 3 7" xfId="7530"/>
    <cellStyle name="Note 2 2 2 2 2 3 7 2" xfId="26700"/>
    <cellStyle name="Note 2 2 2 2 2 3 8" xfId="26694"/>
    <cellStyle name="Note 2 2 2 2 2 4" xfId="7531"/>
    <cellStyle name="Note 2 2 2 2 2 4 2" xfId="7532"/>
    <cellStyle name="Note 2 2 2 2 2 4 2 2" xfId="26702"/>
    <cellStyle name="Note 2 2 2 2 2 4 3" xfId="7533"/>
    <cellStyle name="Note 2 2 2 2 2 4 3 2" xfId="26703"/>
    <cellStyle name="Note 2 2 2 2 2 4 4" xfId="7534"/>
    <cellStyle name="Note 2 2 2 2 2 4 4 2" xfId="26704"/>
    <cellStyle name="Note 2 2 2 2 2 4 5" xfId="7535"/>
    <cellStyle name="Note 2 2 2 2 2 4 5 2" xfId="26705"/>
    <cellStyle name="Note 2 2 2 2 2 4 6" xfId="7536"/>
    <cellStyle name="Note 2 2 2 2 2 4 6 2" xfId="26706"/>
    <cellStyle name="Note 2 2 2 2 2 4 7" xfId="7537"/>
    <cellStyle name="Note 2 2 2 2 2 4 7 2" xfId="26707"/>
    <cellStyle name="Note 2 2 2 2 2 4 8" xfId="26701"/>
    <cellStyle name="Note 2 2 2 2 2 5" xfId="7538"/>
    <cellStyle name="Note 2 2 2 2 2 5 2" xfId="7539"/>
    <cellStyle name="Note 2 2 2 2 2 5 2 2" xfId="26709"/>
    <cellStyle name="Note 2 2 2 2 2 5 3" xfId="7540"/>
    <cellStyle name="Note 2 2 2 2 2 5 3 2" xfId="26710"/>
    <cellStyle name="Note 2 2 2 2 2 5 4" xfId="7541"/>
    <cellStyle name="Note 2 2 2 2 2 5 4 2" xfId="26711"/>
    <cellStyle name="Note 2 2 2 2 2 5 5" xfId="7542"/>
    <cellStyle name="Note 2 2 2 2 2 5 5 2" xfId="26712"/>
    <cellStyle name="Note 2 2 2 2 2 5 6" xfId="7543"/>
    <cellStyle name="Note 2 2 2 2 2 5 6 2" xfId="26713"/>
    <cellStyle name="Note 2 2 2 2 2 5 7" xfId="7544"/>
    <cellStyle name="Note 2 2 2 2 2 5 7 2" xfId="26714"/>
    <cellStyle name="Note 2 2 2 2 2 5 8" xfId="26708"/>
    <cellStyle name="Note 2 2 2 2 2 6" xfId="7545"/>
    <cellStyle name="Note 2 2 2 2 2 6 2" xfId="7546"/>
    <cellStyle name="Note 2 2 2 2 2 6 2 2" xfId="26716"/>
    <cellStyle name="Note 2 2 2 2 2 6 3" xfId="7547"/>
    <cellStyle name="Note 2 2 2 2 2 6 3 2" xfId="26717"/>
    <cellStyle name="Note 2 2 2 2 2 6 4" xfId="7548"/>
    <cellStyle name="Note 2 2 2 2 2 6 4 2" xfId="26718"/>
    <cellStyle name="Note 2 2 2 2 2 6 5" xfId="7549"/>
    <cellStyle name="Note 2 2 2 2 2 6 5 2" xfId="26719"/>
    <cellStyle name="Note 2 2 2 2 2 6 6" xfId="7550"/>
    <cellStyle name="Note 2 2 2 2 2 6 6 2" xfId="26720"/>
    <cellStyle name="Note 2 2 2 2 2 6 7" xfId="7551"/>
    <cellStyle name="Note 2 2 2 2 2 6 7 2" xfId="26721"/>
    <cellStyle name="Note 2 2 2 2 2 6 8" xfId="26715"/>
    <cellStyle name="Note 2 2 2 2 2 7" xfId="7552"/>
    <cellStyle name="Note 2 2 2 2 2 7 2" xfId="7553"/>
    <cellStyle name="Note 2 2 2 2 2 7 2 2" xfId="26723"/>
    <cellStyle name="Note 2 2 2 2 2 7 3" xfId="7554"/>
    <cellStyle name="Note 2 2 2 2 2 7 3 2" xfId="26724"/>
    <cellStyle name="Note 2 2 2 2 2 7 4" xfId="7555"/>
    <cellStyle name="Note 2 2 2 2 2 7 4 2" xfId="26725"/>
    <cellStyle name="Note 2 2 2 2 2 7 5" xfId="7556"/>
    <cellStyle name="Note 2 2 2 2 2 7 5 2" xfId="26726"/>
    <cellStyle name="Note 2 2 2 2 2 7 6" xfId="7557"/>
    <cellStyle name="Note 2 2 2 2 2 7 6 2" xfId="26727"/>
    <cellStyle name="Note 2 2 2 2 2 7 7" xfId="7558"/>
    <cellStyle name="Note 2 2 2 2 2 7 7 2" xfId="26728"/>
    <cellStyle name="Note 2 2 2 2 2 7 8" xfId="26722"/>
    <cellStyle name="Note 2 2 2 2 2 8" xfId="7559"/>
    <cellStyle name="Note 2 2 2 2 2 8 2" xfId="7560"/>
    <cellStyle name="Note 2 2 2 2 2 8 2 2" xfId="26730"/>
    <cellStyle name="Note 2 2 2 2 2 8 3" xfId="7561"/>
    <cellStyle name="Note 2 2 2 2 2 8 3 2" xfId="26731"/>
    <cellStyle name="Note 2 2 2 2 2 8 4" xfId="7562"/>
    <cellStyle name="Note 2 2 2 2 2 8 4 2" xfId="26732"/>
    <cellStyle name="Note 2 2 2 2 2 8 5" xfId="7563"/>
    <cellStyle name="Note 2 2 2 2 2 8 5 2" xfId="26733"/>
    <cellStyle name="Note 2 2 2 2 2 8 6" xfId="7564"/>
    <cellStyle name="Note 2 2 2 2 2 8 6 2" xfId="26734"/>
    <cellStyle name="Note 2 2 2 2 2 8 7" xfId="7565"/>
    <cellStyle name="Note 2 2 2 2 2 8 7 2" xfId="26735"/>
    <cellStyle name="Note 2 2 2 2 2 8 8" xfId="26729"/>
    <cellStyle name="Note 2 2 2 2 2 9" xfId="7566"/>
    <cellStyle name="Note 2 2 2 2 2 9 2" xfId="7567"/>
    <cellStyle name="Note 2 2 2 2 2 9 2 2" xfId="26737"/>
    <cellStyle name="Note 2 2 2 2 2 9 3" xfId="7568"/>
    <cellStyle name="Note 2 2 2 2 2 9 3 2" xfId="26738"/>
    <cellStyle name="Note 2 2 2 2 2 9 4" xfId="7569"/>
    <cellStyle name="Note 2 2 2 2 2 9 4 2" xfId="26739"/>
    <cellStyle name="Note 2 2 2 2 2 9 5" xfId="7570"/>
    <cellStyle name="Note 2 2 2 2 2 9 5 2" xfId="26740"/>
    <cellStyle name="Note 2 2 2 2 2 9 6" xfId="7571"/>
    <cellStyle name="Note 2 2 2 2 2 9 6 2" xfId="26741"/>
    <cellStyle name="Note 2 2 2 2 2 9 7" xfId="7572"/>
    <cellStyle name="Note 2 2 2 2 2 9 7 2" xfId="26742"/>
    <cellStyle name="Note 2 2 2 2 2 9 8" xfId="26736"/>
    <cellStyle name="Note 2 2 2 2 20" xfId="7573"/>
    <cellStyle name="Note 2 2 2 2 21" xfId="7574"/>
    <cellStyle name="Note 2 2 2 2 22" xfId="7575"/>
    <cellStyle name="Note 2 2 2 2 23" xfId="7576"/>
    <cellStyle name="Note 2 2 2 2 24" xfId="7577"/>
    <cellStyle name="Note 2 2 2 2 25" xfId="7578"/>
    <cellStyle name="Note 2 2 2 2 26" xfId="7579"/>
    <cellStyle name="Note 2 2 2 2 27" xfId="7580"/>
    <cellStyle name="Note 2 2 2 2 28" xfId="7581"/>
    <cellStyle name="Note 2 2 2 2 29" xfId="7582"/>
    <cellStyle name="Note 2 2 2 2 3" xfId="7583"/>
    <cellStyle name="Note 2 2 2 2 3 10" xfId="7584"/>
    <cellStyle name="Note 2 2 2 2 3 10 2" xfId="7585"/>
    <cellStyle name="Note 2 2 2 2 3 10 2 2" xfId="26745"/>
    <cellStyle name="Note 2 2 2 2 3 10 3" xfId="7586"/>
    <cellStyle name="Note 2 2 2 2 3 10 3 2" xfId="26746"/>
    <cellStyle name="Note 2 2 2 2 3 10 4" xfId="7587"/>
    <cellStyle name="Note 2 2 2 2 3 10 4 2" xfId="26747"/>
    <cellStyle name="Note 2 2 2 2 3 10 5" xfId="7588"/>
    <cellStyle name="Note 2 2 2 2 3 10 5 2" xfId="26748"/>
    <cellStyle name="Note 2 2 2 2 3 10 6" xfId="7589"/>
    <cellStyle name="Note 2 2 2 2 3 10 6 2" xfId="26749"/>
    <cellStyle name="Note 2 2 2 2 3 10 7" xfId="7590"/>
    <cellStyle name="Note 2 2 2 2 3 10 7 2" xfId="26750"/>
    <cellStyle name="Note 2 2 2 2 3 10 8" xfId="26744"/>
    <cellStyle name="Note 2 2 2 2 3 11" xfId="7591"/>
    <cellStyle name="Note 2 2 2 2 3 11 2" xfId="26751"/>
    <cellStyle name="Note 2 2 2 2 3 12" xfId="7592"/>
    <cellStyle name="Note 2 2 2 2 3 12 2" xfId="26752"/>
    <cellStyle name="Note 2 2 2 2 3 13" xfId="7593"/>
    <cellStyle name="Note 2 2 2 2 3 13 2" xfId="26753"/>
    <cellStyle name="Note 2 2 2 2 3 14" xfId="7594"/>
    <cellStyle name="Note 2 2 2 2 3 14 2" xfId="26754"/>
    <cellStyle name="Note 2 2 2 2 3 15" xfId="7595"/>
    <cellStyle name="Note 2 2 2 2 3 16" xfId="7596"/>
    <cellStyle name="Note 2 2 2 2 3 17" xfId="26743"/>
    <cellStyle name="Note 2 2 2 2 3 2" xfId="7597"/>
    <cellStyle name="Note 2 2 2 2 3 2 2" xfId="7598"/>
    <cellStyle name="Note 2 2 2 2 3 2 2 2" xfId="26756"/>
    <cellStyle name="Note 2 2 2 2 3 2 3" xfId="7599"/>
    <cellStyle name="Note 2 2 2 2 3 2 3 2" xfId="26757"/>
    <cellStyle name="Note 2 2 2 2 3 2 4" xfId="7600"/>
    <cellStyle name="Note 2 2 2 2 3 2 4 2" xfId="26758"/>
    <cellStyle name="Note 2 2 2 2 3 2 5" xfId="7601"/>
    <cellStyle name="Note 2 2 2 2 3 2 5 2" xfId="26759"/>
    <cellStyle name="Note 2 2 2 2 3 2 6" xfId="7602"/>
    <cellStyle name="Note 2 2 2 2 3 2 6 2" xfId="26760"/>
    <cellStyle name="Note 2 2 2 2 3 2 7" xfId="7603"/>
    <cellStyle name="Note 2 2 2 2 3 2 7 2" xfId="26761"/>
    <cellStyle name="Note 2 2 2 2 3 2 8" xfId="26755"/>
    <cellStyle name="Note 2 2 2 2 3 3" xfId="7604"/>
    <cellStyle name="Note 2 2 2 2 3 3 2" xfId="7605"/>
    <cellStyle name="Note 2 2 2 2 3 3 2 2" xfId="26763"/>
    <cellStyle name="Note 2 2 2 2 3 3 3" xfId="7606"/>
    <cellStyle name="Note 2 2 2 2 3 3 3 2" xfId="26764"/>
    <cellStyle name="Note 2 2 2 2 3 3 4" xfId="7607"/>
    <cellStyle name="Note 2 2 2 2 3 3 4 2" xfId="26765"/>
    <cellStyle name="Note 2 2 2 2 3 3 5" xfId="7608"/>
    <cellStyle name="Note 2 2 2 2 3 3 5 2" xfId="26766"/>
    <cellStyle name="Note 2 2 2 2 3 3 6" xfId="7609"/>
    <cellStyle name="Note 2 2 2 2 3 3 6 2" xfId="26767"/>
    <cellStyle name="Note 2 2 2 2 3 3 7" xfId="7610"/>
    <cellStyle name="Note 2 2 2 2 3 3 7 2" xfId="26768"/>
    <cellStyle name="Note 2 2 2 2 3 3 8" xfId="26762"/>
    <cellStyle name="Note 2 2 2 2 3 4" xfId="7611"/>
    <cellStyle name="Note 2 2 2 2 3 4 2" xfId="7612"/>
    <cellStyle name="Note 2 2 2 2 3 4 2 2" xfId="26770"/>
    <cellStyle name="Note 2 2 2 2 3 4 3" xfId="7613"/>
    <cellStyle name="Note 2 2 2 2 3 4 3 2" xfId="26771"/>
    <cellStyle name="Note 2 2 2 2 3 4 4" xfId="7614"/>
    <cellStyle name="Note 2 2 2 2 3 4 4 2" xfId="26772"/>
    <cellStyle name="Note 2 2 2 2 3 4 5" xfId="7615"/>
    <cellStyle name="Note 2 2 2 2 3 4 5 2" xfId="26773"/>
    <cellStyle name="Note 2 2 2 2 3 4 6" xfId="7616"/>
    <cellStyle name="Note 2 2 2 2 3 4 6 2" xfId="26774"/>
    <cellStyle name="Note 2 2 2 2 3 4 7" xfId="7617"/>
    <cellStyle name="Note 2 2 2 2 3 4 7 2" xfId="26775"/>
    <cellStyle name="Note 2 2 2 2 3 4 8" xfId="26769"/>
    <cellStyle name="Note 2 2 2 2 3 5" xfId="7618"/>
    <cellStyle name="Note 2 2 2 2 3 5 2" xfId="7619"/>
    <cellStyle name="Note 2 2 2 2 3 5 2 2" xfId="26777"/>
    <cellStyle name="Note 2 2 2 2 3 5 3" xfId="7620"/>
    <cellStyle name="Note 2 2 2 2 3 5 3 2" xfId="26778"/>
    <cellStyle name="Note 2 2 2 2 3 5 4" xfId="7621"/>
    <cellStyle name="Note 2 2 2 2 3 5 4 2" xfId="26779"/>
    <cellStyle name="Note 2 2 2 2 3 5 5" xfId="7622"/>
    <cellStyle name="Note 2 2 2 2 3 5 5 2" xfId="26780"/>
    <cellStyle name="Note 2 2 2 2 3 5 6" xfId="7623"/>
    <cellStyle name="Note 2 2 2 2 3 5 6 2" xfId="26781"/>
    <cellStyle name="Note 2 2 2 2 3 5 7" xfId="7624"/>
    <cellStyle name="Note 2 2 2 2 3 5 7 2" xfId="26782"/>
    <cellStyle name="Note 2 2 2 2 3 5 8" xfId="26776"/>
    <cellStyle name="Note 2 2 2 2 3 6" xfId="7625"/>
    <cellStyle name="Note 2 2 2 2 3 6 2" xfId="7626"/>
    <cellStyle name="Note 2 2 2 2 3 6 2 2" xfId="26784"/>
    <cellStyle name="Note 2 2 2 2 3 6 3" xfId="7627"/>
    <cellStyle name="Note 2 2 2 2 3 6 3 2" xfId="26785"/>
    <cellStyle name="Note 2 2 2 2 3 6 4" xfId="7628"/>
    <cellStyle name="Note 2 2 2 2 3 6 4 2" xfId="26786"/>
    <cellStyle name="Note 2 2 2 2 3 6 5" xfId="7629"/>
    <cellStyle name="Note 2 2 2 2 3 6 5 2" xfId="26787"/>
    <cellStyle name="Note 2 2 2 2 3 6 6" xfId="7630"/>
    <cellStyle name="Note 2 2 2 2 3 6 6 2" xfId="26788"/>
    <cellStyle name="Note 2 2 2 2 3 6 7" xfId="7631"/>
    <cellStyle name="Note 2 2 2 2 3 6 7 2" xfId="26789"/>
    <cellStyle name="Note 2 2 2 2 3 6 8" xfId="26783"/>
    <cellStyle name="Note 2 2 2 2 3 7" xfId="7632"/>
    <cellStyle name="Note 2 2 2 2 3 7 2" xfId="7633"/>
    <cellStyle name="Note 2 2 2 2 3 7 2 2" xfId="26791"/>
    <cellStyle name="Note 2 2 2 2 3 7 3" xfId="7634"/>
    <cellStyle name="Note 2 2 2 2 3 7 3 2" xfId="26792"/>
    <cellStyle name="Note 2 2 2 2 3 7 4" xfId="7635"/>
    <cellStyle name="Note 2 2 2 2 3 7 4 2" xfId="26793"/>
    <cellStyle name="Note 2 2 2 2 3 7 5" xfId="7636"/>
    <cellStyle name="Note 2 2 2 2 3 7 5 2" xfId="26794"/>
    <cellStyle name="Note 2 2 2 2 3 7 6" xfId="7637"/>
    <cellStyle name="Note 2 2 2 2 3 7 6 2" xfId="26795"/>
    <cellStyle name="Note 2 2 2 2 3 7 7" xfId="7638"/>
    <cellStyle name="Note 2 2 2 2 3 7 7 2" xfId="26796"/>
    <cellStyle name="Note 2 2 2 2 3 7 8" xfId="26790"/>
    <cellStyle name="Note 2 2 2 2 3 8" xfId="7639"/>
    <cellStyle name="Note 2 2 2 2 3 8 2" xfId="7640"/>
    <cellStyle name="Note 2 2 2 2 3 8 2 2" xfId="26798"/>
    <cellStyle name="Note 2 2 2 2 3 8 3" xfId="7641"/>
    <cellStyle name="Note 2 2 2 2 3 8 3 2" xfId="26799"/>
    <cellStyle name="Note 2 2 2 2 3 8 4" xfId="7642"/>
    <cellStyle name="Note 2 2 2 2 3 8 4 2" xfId="26800"/>
    <cellStyle name="Note 2 2 2 2 3 8 5" xfId="7643"/>
    <cellStyle name="Note 2 2 2 2 3 8 5 2" xfId="26801"/>
    <cellStyle name="Note 2 2 2 2 3 8 6" xfId="7644"/>
    <cellStyle name="Note 2 2 2 2 3 8 6 2" xfId="26802"/>
    <cellStyle name="Note 2 2 2 2 3 8 7" xfId="7645"/>
    <cellStyle name="Note 2 2 2 2 3 8 7 2" xfId="26803"/>
    <cellStyle name="Note 2 2 2 2 3 8 8" xfId="26797"/>
    <cellStyle name="Note 2 2 2 2 3 9" xfId="7646"/>
    <cellStyle name="Note 2 2 2 2 3 9 2" xfId="7647"/>
    <cellStyle name="Note 2 2 2 2 3 9 2 2" xfId="26805"/>
    <cellStyle name="Note 2 2 2 2 3 9 3" xfId="7648"/>
    <cellStyle name="Note 2 2 2 2 3 9 3 2" xfId="26806"/>
    <cellStyle name="Note 2 2 2 2 3 9 4" xfId="7649"/>
    <cellStyle name="Note 2 2 2 2 3 9 4 2" xfId="26807"/>
    <cellStyle name="Note 2 2 2 2 3 9 5" xfId="7650"/>
    <cellStyle name="Note 2 2 2 2 3 9 5 2" xfId="26808"/>
    <cellStyle name="Note 2 2 2 2 3 9 6" xfId="7651"/>
    <cellStyle name="Note 2 2 2 2 3 9 6 2" xfId="26809"/>
    <cellStyle name="Note 2 2 2 2 3 9 7" xfId="7652"/>
    <cellStyle name="Note 2 2 2 2 3 9 7 2" xfId="26810"/>
    <cellStyle name="Note 2 2 2 2 3 9 8" xfId="26804"/>
    <cellStyle name="Note 2 2 2 2 30" xfId="7653"/>
    <cellStyle name="Note 2 2 2 2 31" xfId="21237"/>
    <cellStyle name="Note 2 2 2 2 4" xfId="7654"/>
    <cellStyle name="Note 2 2 2 2 4 10" xfId="7655"/>
    <cellStyle name="Note 2 2 2 2 4 10 2" xfId="7656"/>
    <cellStyle name="Note 2 2 2 2 4 10 2 2" xfId="26813"/>
    <cellStyle name="Note 2 2 2 2 4 10 3" xfId="7657"/>
    <cellStyle name="Note 2 2 2 2 4 10 3 2" xfId="26814"/>
    <cellStyle name="Note 2 2 2 2 4 10 4" xfId="7658"/>
    <cellStyle name="Note 2 2 2 2 4 10 4 2" xfId="26815"/>
    <cellStyle name="Note 2 2 2 2 4 10 5" xfId="7659"/>
    <cellStyle name="Note 2 2 2 2 4 10 5 2" xfId="26816"/>
    <cellStyle name="Note 2 2 2 2 4 10 6" xfId="7660"/>
    <cellStyle name="Note 2 2 2 2 4 10 6 2" xfId="26817"/>
    <cellStyle name="Note 2 2 2 2 4 10 7" xfId="7661"/>
    <cellStyle name="Note 2 2 2 2 4 10 7 2" xfId="26818"/>
    <cellStyle name="Note 2 2 2 2 4 10 8" xfId="26812"/>
    <cellStyle name="Note 2 2 2 2 4 11" xfId="7662"/>
    <cellStyle name="Note 2 2 2 2 4 11 2" xfId="26819"/>
    <cellStyle name="Note 2 2 2 2 4 12" xfId="7663"/>
    <cellStyle name="Note 2 2 2 2 4 12 2" xfId="26820"/>
    <cellStyle name="Note 2 2 2 2 4 13" xfId="7664"/>
    <cellStyle name="Note 2 2 2 2 4 13 2" xfId="26821"/>
    <cellStyle name="Note 2 2 2 2 4 14" xfId="7665"/>
    <cellStyle name="Note 2 2 2 2 4 14 2" xfId="26822"/>
    <cellStyle name="Note 2 2 2 2 4 15" xfId="7666"/>
    <cellStyle name="Note 2 2 2 2 4 16" xfId="7667"/>
    <cellStyle name="Note 2 2 2 2 4 17" xfId="26811"/>
    <cellStyle name="Note 2 2 2 2 4 2" xfId="7668"/>
    <cellStyle name="Note 2 2 2 2 4 2 2" xfId="7669"/>
    <cellStyle name="Note 2 2 2 2 4 2 2 2" xfId="26824"/>
    <cellStyle name="Note 2 2 2 2 4 2 3" xfId="7670"/>
    <cellStyle name="Note 2 2 2 2 4 2 3 2" xfId="26825"/>
    <cellStyle name="Note 2 2 2 2 4 2 4" xfId="7671"/>
    <cellStyle name="Note 2 2 2 2 4 2 4 2" xfId="26826"/>
    <cellStyle name="Note 2 2 2 2 4 2 5" xfId="7672"/>
    <cellStyle name="Note 2 2 2 2 4 2 5 2" xfId="26827"/>
    <cellStyle name="Note 2 2 2 2 4 2 6" xfId="7673"/>
    <cellStyle name="Note 2 2 2 2 4 2 6 2" xfId="26828"/>
    <cellStyle name="Note 2 2 2 2 4 2 7" xfId="7674"/>
    <cellStyle name="Note 2 2 2 2 4 2 7 2" xfId="26829"/>
    <cellStyle name="Note 2 2 2 2 4 2 8" xfId="26823"/>
    <cellStyle name="Note 2 2 2 2 4 3" xfId="7675"/>
    <cellStyle name="Note 2 2 2 2 4 3 2" xfId="7676"/>
    <cellStyle name="Note 2 2 2 2 4 3 2 2" xfId="26831"/>
    <cellStyle name="Note 2 2 2 2 4 3 3" xfId="7677"/>
    <cellStyle name="Note 2 2 2 2 4 3 3 2" xfId="26832"/>
    <cellStyle name="Note 2 2 2 2 4 3 4" xfId="7678"/>
    <cellStyle name="Note 2 2 2 2 4 3 4 2" xfId="26833"/>
    <cellStyle name="Note 2 2 2 2 4 3 5" xfId="7679"/>
    <cellStyle name="Note 2 2 2 2 4 3 5 2" xfId="26834"/>
    <cellStyle name="Note 2 2 2 2 4 3 6" xfId="7680"/>
    <cellStyle name="Note 2 2 2 2 4 3 6 2" xfId="26835"/>
    <cellStyle name="Note 2 2 2 2 4 3 7" xfId="7681"/>
    <cellStyle name="Note 2 2 2 2 4 3 7 2" xfId="26836"/>
    <cellStyle name="Note 2 2 2 2 4 3 8" xfId="26830"/>
    <cellStyle name="Note 2 2 2 2 4 4" xfId="7682"/>
    <cellStyle name="Note 2 2 2 2 4 4 2" xfId="7683"/>
    <cellStyle name="Note 2 2 2 2 4 4 2 2" xfId="26838"/>
    <cellStyle name="Note 2 2 2 2 4 4 3" xfId="7684"/>
    <cellStyle name="Note 2 2 2 2 4 4 3 2" xfId="26839"/>
    <cellStyle name="Note 2 2 2 2 4 4 4" xfId="7685"/>
    <cellStyle name="Note 2 2 2 2 4 4 4 2" xfId="26840"/>
    <cellStyle name="Note 2 2 2 2 4 4 5" xfId="7686"/>
    <cellStyle name="Note 2 2 2 2 4 4 5 2" xfId="26841"/>
    <cellStyle name="Note 2 2 2 2 4 4 6" xfId="7687"/>
    <cellStyle name="Note 2 2 2 2 4 4 6 2" xfId="26842"/>
    <cellStyle name="Note 2 2 2 2 4 4 7" xfId="7688"/>
    <cellStyle name="Note 2 2 2 2 4 4 7 2" xfId="26843"/>
    <cellStyle name="Note 2 2 2 2 4 4 8" xfId="26837"/>
    <cellStyle name="Note 2 2 2 2 4 5" xfId="7689"/>
    <cellStyle name="Note 2 2 2 2 4 5 2" xfId="7690"/>
    <cellStyle name="Note 2 2 2 2 4 5 2 2" xfId="26845"/>
    <cellStyle name="Note 2 2 2 2 4 5 3" xfId="7691"/>
    <cellStyle name="Note 2 2 2 2 4 5 3 2" xfId="26846"/>
    <cellStyle name="Note 2 2 2 2 4 5 4" xfId="7692"/>
    <cellStyle name="Note 2 2 2 2 4 5 4 2" xfId="26847"/>
    <cellStyle name="Note 2 2 2 2 4 5 5" xfId="7693"/>
    <cellStyle name="Note 2 2 2 2 4 5 5 2" xfId="26848"/>
    <cellStyle name="Note 2 2 2 2 4 5 6" xfId="7694"/>
    <cellStyle name="Note 2 2 2 2 4 5 6 2" xfId="26849"/>
    <cellStyle name="Note 2 2 2 2 4 5 7" xfId="7695"/>
    <cellStyle name="Note 2 2 2 2 4 5 7 2" xfId="26850"/>
    <cellStyle name="Note 2 2 2 2 4 5 8" xfId="26844"/>
    <cellStyle name="Note 2 2 2 2 4 6" xfId="7696"/>
    <cellStyle name="Note 2 2 2 2 4 6 2" xfId="7697"/>
    <cellStyle name="Note 2 2 2 2 4 6 2 2" xfId="26852"/>
    <cellStyle name="Note 2 2 2 2 4 6 3" xfId="7698"/>
    <cellStyle name="Note 2 2 2 2 4 6 3 2" xfId="26853"/>
    <cellStyle name="Note 2 2 2 2 4 6 4" xfId="7699"/>
    <cellStyle name="Note 2 2 2 2 4 6 4 2" xfId="26854"/>
    <cellStyle name="Note 2 2 2 2 4 6 5" xfId="7700"/>
    <cellStyle name="Note 2 2 2 2 4 6 5 2" xfId="26855"/>
    <cellStyle name="Note 2 2 2 2 4 6 6" xfId="7701"/>
    <cellStyle name="Note 2 2 2 2 4 6 6 2" xfId="26856"/>
    <cellStyle name="Note 2 2 2 2 4 6 7" xfId="7702"/>
    <cellStyle name="Note 2 2 2 2 4 6 7 2" xfId="26857"/>
    <cellStyle name="Note 2 2 2 2 4 6 8" xfId="26851"/>
    <cellStyle name="Note 2 2 2 2 4 7" xfId="7703"/>
    <cellStyle name="Note 2 2 2 2 4 7 2" xfId="7704"/>
    <cellStyle name="Note 2 2 2 2 4 7 2 2" xfId="26859"/>
    <cellStyle name="Note 2 2 2 2 4 7 3" xfId="7705"/>
    <cellStyle name="Note 2 2 2 2 4 7 3 2" xfId="26860"/>
    <cellStyle name="Note 2 2 2 2 4 7 4" xfId="7706"/>
    <cellStyle name="Note 2 2 2 2 4 7 4 2" xfId="26861"/>
    <cellStyle name="Note 2 2 2 2 4 7 5" xfId="7707"/>
    <cellStyle name="Note 2 2 2 2 4 7 5 2" xfId="26862"/>
    <cellStyle name="Note 2 2 2 2 4 7 6" xfId="7708"/>
    <cellStyle name="Note 2 2 2 2 4 7 6 2" xfId="26863"/>
    <cellStyle name="Note 2 2 2 2 4 7 7" xfId="7709"/>
    <cellStyle name="Note 2 2 2 2 4 7 7 2" xfId="26864"/>
    <cellStyle name="Note 2 2 2 2 4 7 8" xfId="26858"/>
    <cellStyle name="Note 2 2 2 2 4 8" xfId="7710"/>
    <cellStyle name="Note 2 2 2 2 4 8 2" xfId="7711"/>
    <cellStyle name="Note 2 2 2 2 4 8 2 2" xfId="26866"/>
    <cellStyle name="Note 2 2 2 2 4 8 3" xfId="7712"/>
    <cellStyle name="Note 2 2 2 2 4 8 3 2" xfId="26867"/>
    <cellStyle name="Note 2 2 2 2 4 8 4" xfId="7713"/>
    <cellStyle name="Note 2 2 2 2 4 8 4 2" xfId="26868"/>
    <cellStyle name="Note 2 2 2 2 4 8 5" xfId="7714"/>
    <cellStyle name="Note 2 2 2 2 4 8 5 2" xfId="26869"/>
    <cellStyle name="Note 2 2 2 2 4 8 6" xfId="7715"/>
    <cellStyle name="Note 2 2 2 2 4 8 6 2" xfId="26870"/>
    <cellStyle name="Note 2 2 2 2 4 8 7" xfId="7716"/>
    <cellStyle name="Note 2 2 2 2 4 8 7 2" xfId="26871"/>
    <cellStyle name="Note 2 2 2 2 4 8 8" xfId="26865"/>
    <cellStyle name="Note 2 2 2 2 4 9" xfId="7717"/>
    <cellStyle name="Note 2 2 2 2 4 9 2" xfId="7718"/>
    <cellStyle name="Note 2 2 2 2 4 9 2 2" xfId="26873"/>
    <cellStyle name="Note 2 2 2 2 4 9 3" xfId="7719"/>
    <cellStyle name="Note 2 2 2 2 4 9 3 2" xfId="26874"/>
    <cellStyle name="Note 2 2 2 2 4 9 4" xfId="7720"/>
    <cellStyle name="Note 2 2 2 2 4 9 4 2" xfId="26875"/>
    <cellStyle name="Note 2 2 2 2 4 9 5" xfId="7721"/>
    <cellStyle name="Note 2 2 2 2 4 9 5 2" xfId="26876"/>
    <cellStyle name="Note 2 2 2 2 4 9 6" xfId="7722"/>
    <cellStyle name="Note 2 2 2 2 4 9 6 2" xfId="26877"/>
    <cellStyle name="Note 2 2 2 2 4 9 7" xfId="7723"/>
    <cellStyle name="Note 2 2 2 2 4 9 7 2" xfId="26878"/>
    <cellStyle name="Note 2 2 2 2 4 9 8" xfId="26872"/>
    <cellStyle name="Note 2 2 2 2 5" xfId="7724"/>
    <cellStyle name="Note 2 2 2 2 5 10" xfId="7725"/>
    <cellStyle name="Note 2 2 2 2 5 10 2" xfId="7726"/>
    <cellStyle name="Note 2 2 2 2 5 10 2 2" xfId="26881"/>
    <cellStyle name="Note 2 2 2 2 5 10 3" xfId="7727"/>
    <cellStyle name="Note 2 2 2 2 5 10 3 2" xfId="26882"/>
    <cellStyle name="Note 2 2 2 2 5 10 4" xfId="7728"/>
    <cellStyle name="Note 2 2 2 2 5 10 4 2" xfId="26883"/>
    <cellStyle name="Note 2 2 2 2 5 10 5" xfId="7729"/>
    <cellStyle name="Note 2 2 2 2 5 10 5 2" xfId="26884"/>
    <cellStyle name="Note 2 2 2 2 5 10 6" xfId="7730"/>
    <cellStyle name="Note 2 2 2 2 5 10 6 2" xfId="26885"/>
    <cellStyle name="Note 2 2 2 2 5 10 7" xfId="7731"/>
    <cellStyle name="Note 2 2 2 2 5 10 7 2" xfId="26886"/>
    <cellStyle name="Note 2 2 2 2 5 10 8" xfId="26880"/>
    <cellStyle name="Note 2 2 2 2 5 11" xfId="7732"/>
    <cellStyle name="Note 2 2 2 2 5 11 2" xfId="26887"/>
    <cellStyle name="Note 2 2 2 2 5 12" xfId="7733"/>
    <cellStyle name="Note 2 2 2 2 5 12 2" xfId="26888"/>
    <cellStyle name="Note 2 2 2 2 5 13" xfId="7734"/>
    <cellStyle name="Note 2 2 2 2 5 13 2" xfId="26889"/>
    <cellStyle name="Note 2 2 2 2 5 14" xfId="7735"/>
    <cellStyle name="Note 2 2 2 2 5 14 2" xfId="26890"/>
    <cellStyle name="Note 2 2 2 2 5 15" xfId="7736"/>
    <cellStyle name="Note 2 2 2 2 5 16" xfId="7737"/>
    <cellStyle name="Note 2 2 2 2 5 17" xfId="26879"/>
    <cellStyle name="Note 2 2 2 2 5 2" xfId="7738"/>
    <cellStyle name="Note 2 2 2 2 5 2 2" xfId="7739"/>
    <cellStyle name="Note 2 2 2 2 5 2 2 2" xfId="26892"/>
    <cellStyle name="Note 2 2 2 2 5 2 3" xfId="7740"/>
    <cellStyle name="Note 2 2 2 2 5 2 3 2" xfId="26893"/>
    <cellStyle name="Note 2 2 2 2 5 2 4" xfId="7741"/>
    <cellStyle name="Note 2 2 2 2 5 2 4 2" xfId="26894"/>
    <cellStyle name="Note 2 2 2 2 5 2 5" xfId="7742"/>
    <cellStyle name="Note 2 2 2 2 5 2 5 2" xfId="26895"/>
    <cellStyle name="Note 2 2 2 2 5 2 6" xfId="7743"/>
    <cellStyle name="Note 2 2 2 2 5 2 6 2" xfId="26896"/>
    <cellStyle name="Note 2 2 2 2 5 2 7" xfId="7744"/>
    <cellStyle name="Note 2 2 2 2 5 2 7 2" xfId="26897"/>
    <cellStyle name="Note 2 2 2 2 5 2 8" xfId="26891"/>
    <cellStyle name="Note 2 2 2 2 5 3" xfId="7745"/>
    <cellStyle name="Note 2 2 2 2 5 3 2" xfId="7746"/>
    <cellStyle name="Note 2 2 2 2 5 3 2 2" xfId="26899"/>
    <cellStyle name="Note 2 2 2 2 5 3 3" xfId="7747"/>
    <cellStyle name="Note 2 2 2 2 5 3 3 2" xfId="26900"/>
    <cellStyle name="Note 2 2 2 2 5 3 4" xfId="7748"/>
    <cellStyle name="Note 2 2 2 2 5 3 4 2" xfId="26901"/>
    <cellStyle name="Note 2 2 2 2 5 3 5" xfId="7749"/>
    <cellStyle name="Note 2 2 2 2 5 3 5 2" xfId="26902"/>
    <cellStyle name="Note 2 2 2 2 5 3 6" xfId="7750"/>
    <cellStyle name="Note 2 2 2 2 5 3 6 2" xfId="26903"/>
    <cellStyle name="Note 2 2 2 2 5 3 7" xfId="7751"/>
    <cellStyle name="Note 2 2 2 2 5 3 7 2" xfId="26904"/>
    <cellStyle name="Note 2 2 2 2 5 3 8" xfId="26898"/>
    <cellStyle name="Note 2 2 2 2 5 4" xfId="7752"/>
    <cellStyle name="Note 2 2 2 2 5 4 2" xfId="7753"/>
    <cellStyle name="Note 2 2 2 2 5 4 2 2" xfId="26906"/>
    <cellStyle name="Note 2 2 2 2 5 4 3" xfId="7754"/>
    <cellStyle name="Note 2 2 2 2 5 4 3 2" xfId="26907"/>
    <cellStyle name="Note 2 2 2 2 5 4 4" xfId="7755"/>
    <cellStyle name="Note 2 2 2 2 5 4 4 2" xfId="26908"/>
    <cellStyle name="Note 2 2 2 2 5 4 5" xfId="7756"/>
    <cellStyle name="Note 2 2 2 2 5 4 5 2" xfId="26909"/>
    <cellStyle name="Note 2 2 2 2 5 4 6" xfId="7757"/>
    <cellStyle name="Note 2 2 2 2 5 4 6 2" xfId="26910"/>
    <cellStyle name="Note 2 2 2 2 5 4 7" xfId="7758"/>
    <cellStyle name="Note 2 2 2 2 5 4 7 2" xfId="26911"/>
    <cellStyle name="Note 2 2 2 2 5 4 8" xfId="26905"/>
    <cellStyle name="Note 2 2 2 2 5 5" xfId="7759"/>
    <cellStyle name="Note 2 2 2 2 5 5 2" xfId="7760"/>
    <cellStyle name="Note 2 2 2 2 5 5 2 2" xfId="26913"/>
    <cellStyle name="Note 2 2 2 2 5 5 3" xfId="7761"/>
    <cellStyle name="Note 2 2 2 2 5 5 3 2" xfId="26914"/>
    <cellStyle name="Note 2 2 2 2 5 5 4" xfId="7762"/>
    <cellStyle name="Note 2 2 2 2 5 5 4 2" xfId="26915"/>
    <cellStyle name="Note 2 2 2 2 5 5 5" xfId="7763"/>
    <cellStyle name="Note 2 2 2 2 5 5 5 2" xfId="26916"/>
    <cellStyle name="Note 2 2 2 2 5 5 6" xfId="7764"/>
    <cellStyle name="Note 2 2 2 2 5 5 6 2" xfId="26917"/>
    <cellStyle name="Note 2 2 2 2 5 5 7" xfId="7765"/>
    <cellStyle name="Note 2 2 2 2 5 5 7 2" xfId="26918"/>
    <cellStyle name="Note 2 2 2 2 5 5 8" xfId="26912"/>
    <cellStyle name="Note 2 2 2 2 5 6" xfId="7766"/>
    <cellStyle name="Note 2 2 2 2 5 6 2" xfId="7767"/>
    <cellStyle name="Note 2 2 2 2 5 6 2 2" xfId="26920"/>
    <cellStyle name="Note 2 2 2 2 5 6 3" xfId="7768"/>
    <cellStyle name="Note 2 2 2 2 5 6 3 2" xfId="26921"/>
    <cellStyle name="Note 2 2 2 2 5 6 4" xfId="7769"/>
    <cellStyle name="Note 2 2 2 2 5 6 4 2" xfId="26922"/>
    <cellStyle name="Note 2 2 2 2 5 6 5" xfId="7770"/>
    <cellStyle name="Note 2 2 2 2 5 6 5 2" xfId="26923"/>
    <cellStyle name="Note 2 2 2 2 5 6 6" xfId="7771"/>
    <cellStyle name="Note 2 2 2 2 5 6 6 2" xfId="26924"/>
    <cellStyle name="Note 2 2 2 2 5 6 7" xfId="7772"/>
    <cellStyle name="Note 2 2 2 2 5 6 7 2" xfId="26925"/>
    <cellStyle name="Note 2 2 2 2 5 6 8" xfId="26919"/>
    <cellStyle name="Note 2 2 2 2 5 7" xfId="7773"/>
    <cellStyle name="Note 2 2 2 2 5 7 2" xfId="7774"/>
    <cellStyle name="Note 2 2 2 2 5 7 2 2" xfId="26927"/>
    <cellStyle name="Note 2 2 2 2 5 7 3" xfId="7775"/>
    <cellStyle name="Note 2 2 2 2 5 7 3 2" xfId="26928"/>
    <cellStyle name="Note 2 2 2 2 5 7 4" xfId="7776"/>
    <cellStyle name="Note 2 2 2 2 5 7 4 2" xfId="26929"/>
    <cellStyle name="Note 2 2 2 2 5 7 5" xfId="7777"/>
    <cellStyle name="Note 2 2 2 2 5 7 5 2" xfId="26930"/>
    <cellStyle name="Note 2 2 2 2 5 7 6" xfId="7778"/>
    <cellStyle name="Note 2 2 2 2 5 7 6 2" xfId="26931"/>
    <cellStyle name="Note 2 2 2 2 5 7 7" xfId="7779"/>
    <cellStyle name="Note 2 2 2 2 5 7 7 2" xfId="26932"/>
    <cellStyle name="Note 2 2 2 2 5 7 8" xfId="26926"/>
    <cellStyle name="Note 2 2 2 2 5 8" xfId="7780"/>
    <cellStyle name="Note 2 2 2 2 5 8 2" xfId="7781"/>
    <cellStyle name="Note 2 2 2 2 5 8 2 2" xfId="26934"/>
    <cellStyle name="Note 2 2 2 2 5 8 3" xfId="7782"/>
    <cellStyle name="Note 2 2 2 2 5 8 3 2" xfId="26935"/>
    <cellStyle name="Note 2 2 2 2 5 8 4" xfId="7783"/>
    <cellStyle name="Note 2 2 2 2 5 8 4 2" xfId="26936"/>
    <cellStyle name="Note 2 2 2 2 5 8 5" xfId="7784"/>
    <cellStyle name="Note 2 2 2 2 5 8 5 2" xfId="26937"/>
    <cellStyle name="Note 2 2 2 2 5 8 6" xfId="7785"/>
    <cellStyle name="Note 2 2 2 2 5 8 6 2" xfId="26938"/>
    <cellStyle name="Note 2 2 2 2 5 8 7" xfId="7786"/>
    <cellStyle name="Note 2 2 2 2 5 8 7 2" xfId="26939"/>
    <cellStyle name="Note 2 2 2 2 5 8 8" xfId="26933"/>
    <cellStyle name="Note 2 2 2 2 5 9" xfId="7787"/>
    <cellStyle name="Note 2 2 2 2 5 9 2" xfId="7788"/>
    <cellStyle name="Note 2 2 2 2 5 9 2 2" xfId="26941"/>
    <cellStyle name="Note 2 2 2 2 5 9 3" xfId="7789"/>
    <cellStyle name="Note 2 2 2 2 5 9 3 2" xfId="26942"/>
    <cellStyle name="Note 2 2 2 2 5 9 4" xfId="7790"/>
    <cellStyle name="Note 2 2 2 2 5 9 4 2" xfId="26943"/>
    <cellStyle name="Note 2 2 2 2 5 9 5" xfId="7791"/>
    <cellStyle name="Note 2 2 2 2 5 9 5 2" xfId="26944"/>
    <cellStyle name="Note 2 2 2 2 5 9 6" xfId="7792"/>
    <cellStyle name="Note 2 2 2 2 5 9 6 2" xfId="26945"/>
    <cellStyle name="Note 2 2 2 2 5 9 7" xfId="7793"/>
    <cellStyle name="Note 2 2 2 2 5 9 7 2" xfId="26946"/>
    <cellStyle name="Note 2 2 2 2 5 9 8" xfId="26940"/>
    <cellStyle name="Note 2 2 2 2 6" xfId="7794"/>
    <cellStyle name="Note 2 2 2 2 6 10" xfId="7795"/>
    <cellStyle name="Note 2 2 2 2 6 11" xfId="26947"/>
    <cellStyle name="Note 2 2 2 2 6 2" xfId="7796"/>
    <cellStyle name="Note 2 2 2 2 6 2 2" xfId="26948"/>
    <cellStyle name="Note 2 2 2 2 6 3" xfId="7797"/>
    <cellStyle name="Note 2 2 2 2 6 3 2" xfId="26949"/>
    <cellStyle name="Note 2 2 2 2 6 4" xfId="7798"/>
    <cellStyle name="Note 2 2 2 2 6 4 2" xfId="26950"/>
    <cellStyle name="Note 2 2 2 2 6 5" xfId="7799"/>
    <cellStyle name="Note 2 2 2 2 6 5 2" xfId="26951"/>
    <cellStyle name="Note 2 2 2 2 6 6" xfId="7800"/>
    <cellStyle name="Note 2 2 2 2 6 6 2" xfId="26952"/>
    <cellStyle name="Note 2 2 2 2 6 7" xfId="7801"/>
    <cellStyle name="Note 2 2 2 2 6 7 2" xfId="26953"/>
    <cellStyle name="Note 2 2 2 2 6 8" xfId="7802"/>
    <cellStyle name="Note 2 2 2 2 6 9" xfId="7803"/>
    <cellStyle name="Note 2 2 2 2 7" xfId="7804"/>
    <cellStyle name="Note 2 2 2 2 7 10" xfId="7805"/>
    <cellStyle name="Note 2 2 2 2 7 11" xfId="26954"/>
    <cellStyle name="Note 2 2 2 2 7 2" xfId="7806"/>
    <cellStyle name="Note 2 2 2 2 7 2 2" xfId="26955"/>
    <cellStyle name="Note 2 2 2 2 7 3" xfId="7807"/>
    <cellStyle name="Note 2 2 2 2 7 3 2" xfId="26956"/>
    <cellStyle name="Note 2 2 2 2 7 4" xfId="7808"/>
    <cellStyle name="Note 2 2 2 2 7 4 2" xfId="26957"/>
    <cellStyle name="Note 2 2 2 2 7 5" xfId="7809"/>
    <cellStyle name="Note 2 2 2 2 7 5 2" xfId="26958"/>
    <cellStyle name="Note 2 2 2 2 7 6" xfId="7810"/>
    <cellStyle name="Note 2 2 2 2 7 6 2" xfId="26959"/>
    <cellStyle name="Note 2 2 2 2 7 7" xfId="7811"/>
    <cellStyle name="Note 2 2 2 2 7 7 2" xfId="26960"/>
    <cellStyle name="Note 2 2 2 2 7 8" xfId="7812"/>
    <cellStyle name="Note 2 2 2 2 7 9" xfId="7813"/>
    <cellStyle name="Note 2 2 2 2 8" xfId="7814"/>
    <cellStyle name="Note 2 2 2 2 8 10" xfId="7815"/>
    <cellStyle name="Note 2 2 2 2 8 11" xfId="26961"/>
    <cellStyle name="Note 2 2 2 2 8 2" xfId="7816"/>
    <cellStyle name="Note 2 2 2 2 8 2 2" xfId="26962"/>
    <cellStyle name="Note 2 2 2 2 8 3" xfId="7817"/>
    <cellStyle name="Note 2 2 2 2 8 3 2" xfId="26963"/>
    <cellStyle name="Note 2 2 2 2 8 4" xfId="7818"/>
    <cellStyle name="Note 2 2 2 2 8 4 2" xfId="26964"/>
    <cellStyle name="Note 2 2 2 2 8 5" xfId="7819"/>
    <cellStyle name="Note 2 2 2 2 8 5 2" xfId="26965"/>
    <cellStyle name="Note 2 2 2 2 8 6" xfId="7820"/>
    <cellStyle name="Note 2 2 2 2 8 6 2" xfId="26966"/>
    <cellStyle name="Note 2 2 2 2 8 7" xfId="7821"/>
    <cellStyle name="Note 2 2 2 2 8 7 2" xfId="26967"/>
    <cellStyle name="Note 2 2 2 2 8 8" xfId="7822"/>
    <cellStyle name="Note 2 2 2 2 8 9" xfId="7823"/>
    <cellStyle name="Note 2 2 2 2 9" xfId="7824"/>
    <cellStyle name="Note 2 2 2 2 9 10" xfId="7825"/>
    <cellStyle name="Note 2 2 2 2 9 11" xfId="26968"/>
    <cellStyle name="Note 2 2 2 2 9 2" xfId="7826"/>
    <cellStyle name="Note 2 2 2 2 9 2 2" xfId="26969"/>
    <cellStyle name="Note 2 2 2 2 9 3" xfId="7827"/>
    <cellStyle name="Note 2 2 2 2 9 3 2" xfId="26970"/>
    <cellStyle name="Note 2 2 2 2 9 4" xfId="7828"/>
    <cellStyle name="Note 2 2 2 2 9 4 2" xfId="26971"/>
    <cellStyle name="Note 2 2 2 2 9 5" xfId="7829"/>
    <cellStyle name="Note 2 2 2 2 9 5 2" xfId="26972"/>
    <cellStyle name="Note 2 2 2 2 9 6" xfId="7830"/>
    <cellStyle name="Note 2 2 2 2 9 6 2" xfId="26973"/>
    <cellStyle name="Note 2 2 2 2 9 7" xfId="7831"/>
    <cellStyle name="Note 2 2 2 2 9 7 2" xfId="26974"/>
    <cellStyle name="Note 2 2 2 2 9 8" xfId="7832"/>
    <cellStyle name="Note 2 2 2 2 9 9" xfId="7833"/>
    <cellStyle name="Note 2 2 2 20" xfId="7834"/>
    <cellStyle name="Note 2 2 2 21" xfId="7835"/>
    <cellStyle name="Note 2 2 2 22" xfId="7836"/>
    <cellStyle name="Note 2 2 2 23" xfId="7837"/>
    <cellStyle name="Note 2 2 2 24" xfId="7838"/>
    <cellStyle name="Note 2 2 2 25" xfId="7839"/>
    <cellStyle name="Note 2 2 2 26" xfId="7840"/>
    <cellStyle name="Note 2 2 2 27" xfId="7841"/>
    <cellStyle name="Note 2 2 2 28" xfId="7842"/>
    <cellStyle name="Note 2 2 2 29" xfId="7843"/>
    <cellStyle name="Note 2 2 2 3" xfId="7844"/>
    <cellStyle name="Note 2 2 2 3 10" xfId="7845"/>
    <cellStyle name="Note 2 2 2 3 10 2" xfId="7846"/>
    <cellStyle name="Note 2 2 2 3 10 2 2" xfId="26977"/>
    <cellStyle name="Note 2 2 2 3 10 3" xfId="7847"/>
    <cellStyle name="Note 2 2 2 3 10 3 2" xfId="26978"/>
    <cellStyle name="Note 2 2 2 3 10 4" xfId="7848"/>
    <cellStyle name="Note 2 2 2 3 10 4 2" xfId="26979"/>
    <cellStyle name="Note 2 2 2 3 10 5" xfId="7849"/>
    <cellStyle name="Note 2 2 2 3 10 5 2" xfId="26980"/>
    <cellStyle name="Note 2 2 2 3 10 6" xfId="7850"/>
    <cellStyle name="Note 2 2 2 3 10 6 2" xfId="26981"/>
    <cellStyle name="Note 2 2 2 3 10 7" xfId="7851"/>
    <cellStyle name="Note 2 2 2 3 10 7 2" xfId="26982"/>
    <cellStyle name="Note 2 2 2 3 10 8" xfId="26976"/>
    <cellStyle name="Note 2 2 2 3 11" xfId="7852"/>
    <cellStyle name="Note 2 2 2 3 11 2" xfId="26983"/>
    <cellStyle name="Note 2 2 2 3 12" xfId="7853"/>
    <cellStyle name="Note 2 2 2 3 12 2" xfId="26984"/>
    <cellStyle name="Note 2 2 2 3 13" xfId="7854"/>
    <cellStyle name="Note 2 2 2 3 13 2" xfId="26985"/>
    <cellStyle name="Note 2 2 2 3 14" xfId="7855"/>
    <cellStyle name="Note 2 2 2 3 14 2" xfId="26986"/>
    <cellStyle name="Note 2 2 2 3 15" xfId="7856"/>
    <cellStyle name="Note 2 2 2 3 16" xfId="7857"/>
    <cellStyle name="Note 2 2 2 3 17" xfId="26975"/>
    <cellStyle name="Note 2 2 2 3 2" xfId="7858"/>
    <cellStyle name="Note 2 2 2 3 2 2" xfId="7859"/>
    <cellStyle name="Note 2 2 2 3 2 2 2" xfId="26988"/>
    <cellStyle name="Note 2 2 2 3 2 3" xfId="7860"/>
    <cellStyle name="Note 2 2 2 3 2 3 2" xfId="26989"/>
    <cellStyle name="Note 2 2 2 3 2 4" xfId="7861"/>
    <cellStyle name="Note 2 2 2 3 2 4 2" xfId="26990"/>
    <cellStyle name="Note 2 2 2 3 2 5" xfId="7862"/>
    <cellStyle name="Note 2 2 2 3 2 5 2" xfId="26991"/>
    <cellStyle name="Note 2 2 2 3 2 6" xfId="7863"/>
    <cellStyle name="Note 2 2 2 3 2 6 2" xfId="26992"/>
    <cellStyle name="Note 2 2 2 3 2 7" xfId="7864"/>
    <cellStyle name="Note 2 2 2 3 2 7 2" xfId="26993"/>
    <cellStyle name="Note 2 2 2 3 2 8" xfId="26987"/>
    <cellStyle name="Note 2 2 2 3 3" xfId="7865"/>
    <cellStyle name="Note 2 2 2 3 3 2" xfId="7866"/>
    <cellStyle name="Note 2 2 2 3 3 2 2" xfId="26995"/>
    <cellStyle name="Note 2 2 2 3 3 3" xfId="7867"/>
    <cellStyle name="Note 2 2 2 3 3 3 2" xfId="26996"/>
    <cellStyle name="Note 2 2 2 3 3 4" xfId="7868"/>
    <cellStyle name="Note 2 2 2 3 3 4 2" xfId="26997"/>
    <cellStyle name="Note 2 2 2 3 3 5" xfId="7869"/>
    <cellStyle name="Note 2 2 2 3 3 5 2" xfId="26998"/>
    <cellStyle name="Note 2 2 2 3 3 6" xfId="7870"/>
    <cellStyle name="Note 2 2 2 3 3 6 2" xfId="26999"/>
    <cellStyle name="Note 2 2 2 3 3 7" xfId="7871"/>
    <cellStyle name="Note 2 2 2 3 3 7 2" xfId="27000"/>
    <cellStyle name="Note 2 2 2 3 3 8" xfId="26994"/>
    <cellStyle name="Note 2 2 2 3 4" xfId="7872"/>
    <cellStyle name="Note 2 2 2 3 4 2" xfId="7873"/>
    <cellStyle name="Note 2 2 2 3 4 2 2" xfId="27002"/>
    <cellStyle name="Note 2 2 2 3 4 3" xfId="7874"/>
    <cellStyle name="Note 2 2 2 3 4 3 2" xfId="27003"/>
    <cellStyle name="Note 2 2 2 3 4 4" xfId="7875"/>
    <cellStyle name="Note 2 2 2 3 4 4 2" xfId="27004"/>
    <cellStyle name="Note 2 2 2 3 4 5" xfId="7876"/>
    <cellStyle name="Note 2 2 2 3 4 5 2" xfId="27005"/>
    <cellStyle name="Note 2 2 2 3 4 6" xfId="7877"/>
    <cellStyle name="Note 2 2 2 3 4 6 2" xfId="27006"/>
    <cellStyle name="Note 2 2 2 3 4 7" xfId="7878"/>
    <cellStyle name="Note 2 2 2 3 4 7 2" xfId="27007"/>
    <cellStyle name="Note 2 2 2 3 4 8" xfId="27001"/>
    <cellStyle name="Note 2 2 2 3 5" xfId="7879"/>
    <cellStyle name="Note 2 2 2 3 5 2" xfId="7880"/>
    <cellStyle name="Note 2 2 2 3 5 2 2" xfId="27009"/>
    <cellStyle name="Note 2 2 2 3 5 3" xfId="7881"/>
    <cellStyle name="Note 2 2 2 3 5 3 2" xfId="27010"/>
    <cellStyle name="Note 2 2 2 3 5 4" xfId="7882"/>
    <cellStyle name="Note 2 2 2 3 5 4 2" xfId="27011"/>
    <cellStyle name="Note 2 2 2 3 5 5" xfId="7883"/>
    <cellStyle name="Note 2 2 2 3 5 5 2" xfId="27012"/>
    <cellStyle name="Note 2 2 2 3 5 6" xfId="7884"/>
    <cellStyle name="Note 2 2 2 3 5 6 2" xfId="27013"/>
    <cellStyle name="Note 2 2 2 3 5 7" xfId="7885"/>
    <cellStyle name="Note 2 2 2 3 5 7 2" xfId="27014"/>
    <cellStyle name="Note 2 2 2 3 5 8" xfId="27008"/>
    <cellStyle name="Note 2 2 2 3 6" xfId="7886"/>
    <cellStyle name="Note 2 2 2 3 6 2" xfId="7887"/>
    <cellStyle name="Note 2 2 2 3 6 2 2" xfId="27016"/>
    <cellStyle name="Note 2 2 2 3 6 3" xfId="7888"/>
    <cellStyle name="Note 2 2 2 3 6 3 2" xfId="27017"/>
    <cellStyle name="Note 2 2 2 3 6 4" xfId="7889"/>
    <cellStyle name="Note 2 2 2 3 6 4 2" xfId="27018"/>
    <cellStyle name="Note 2 2 2 3 6 5" xfId="7890"/>
    <cellStyle name="Note 2 2 2 3 6 5 2" xfId="27019"/>
    <cellStyle name="Note 2 2 2 3 6 6" xfId="7891"/>
    <cellStyle name="Note 2 2 2 3 6 6 2" xfId="27020"/>
    <cellStyle name="Note 2 2 2 3 6 7" xfId="7892"/>
    <cellStyle name="Note 2 2 2 3 6 7 2" xfId="27021"/>
    <cellStyle name="Note 2 2 2 3 6 8" xfId="27015"/>
    <cellStyle name="Note 2 2 2 3 7" xfId="7893"/>
    <cellStyle name="Note 2 2 2 3 7 2" xfId="7894"/>
    <cellStyle name="Note 2 2 2 3 7 2 2" xfId="27023"/>
    <cellStyle name="Note 2 2 2 3 7 3" xfId="7895"/>
    <cellStyle name="Note 2 2 2 3 7 3 2" xfId="27024"/>
    <cellStyle name="Note 2 2 2 3 7 4" xfId="7896"/>
    <cellStyle name="Note 2 2 2 3 7 4 2" xfId="27025"/>
    <cellStyle name="Note 2 2 2 3 7 5" xfId="7897"/>
    <cellStyle name="Note 2 2 2 3 7 5 2" xfId="27026"/>
    <cellStyle name="Note 2 2 2 3 7 6" xfId="7898"/>
    <cellStyle name="Note 2 2 2 3 7 6 2" xfId="27027"/>
    <cellStyle name="Note 2 2 2 3 7 7" xfId="7899"/>
    <cellStyle name="Note 2 2 2 3 7 7 2" xfId="27028"/>
    <cellStyle name="Note 2 2 2 3 7 8" xfId="27022"/>
    <cellStyle name="Note 2 2 2 3 8" xfId="7900"/>
    <cellStyle name="Note 2 2 2 3 8 2" xfId="7901"/>
    <cellStyle name="Note 2 2 2 3 8 2 2" xfId="27030"/>
    <cellStyle name="Note 2 2 2 3 8 3" xfId="7902"/>
    <cellStyle name="Note 2 2 2 3 8 3 2" xfId="27031"/>
    <cellStyle name="Note 2 2 2 3 8 4" xfId="7903"/>
    <cellStyle name="Note 2 2 2 3 8 4 2" xfId="27032"/>
    <cellStyle name="Note 2 2 2 3 8 5" xfId="7904"/>
    <cellStyle name="Note 2 2 2 3 8 5 2" xfId="27033"/>
    <cellStyle name="Note 2 2 2 3 8 6" xfId="7905"/>
    <cellStyle name="Note 2 2 2 3 8 6 2" xfId="27034"/>
    <cellStyle name="Note 2 2 2 3 8 7" xfId="7906"/>
    <cellStyle name="Note 2 2 2 3 8 7 2" xfId="27035"/>
    <cellStyle name="Note 2 2 2 3 8 8" xfId="27029"/>
    <cellStyle name="Note 2 2 2 3 9" xfId="7907"/>
    <cellStyle name="Note 2 2 2 3 9 2" xfId="7908"/>
    <cellStyle name="Note 2 2 2 3 9 2 2" xfId="27037"/>
    <cellStyle name="Note 2 2 2 3 9 3" xfId="7909"/>
    <cellStyle name="Note 2 2 2 3 9 3 2" xfId="27038"/>
    <cellStyle name="Note 2 2 2 3 9 4" xfId="7910"/>
    <cellStyle name="Note 2 2 2 3 9 4 2" xfId="27039"/>
    <cellStyle name="Note 2 2 2 3 9 5" xfId="7911"/>
    <cellStyle name="Note 2 2 2 3 9 5 2" xfId="27040"/>
    <cellStyle name="Note 2 2 2 3 9 6" xfId="7912"/>
    <cellStyle name="Note 2 2 2 3 9 6 2" xfId="27041"/>
    <cellStyle name="Note 2 2 2 3 9 7" xfId="7913"/>
    <cellStyle name="Note 2 2 2 3 9 7 2" xfId="27042"/>
    <cellStyle name="Note 2 2 2 3 9 8" xfId="27036"/>
    <cellStyle name="Note 2 2 2 30" xfId="21205"/>
    <cellStyle name="Note 2 2 2 4" xfId="7914"/>
    <cellStyle name="Note 2 2 2 4 10" xfId="7915"/>
    <cellStyle name="Note 2 2 2 4 10 2" xfId="7916"/>
    <cellStyle name="Note 2 2 2 4 10 2 2" xfId="27045"/>
    <cellStyle name="Note 2 2 2 4 10 3" xfId="7917"/>
    <cellStyle name="Note 2 2 2 4 10 3 2" xfId="27046"/>
    <cellStyle name="Note 2 2 2 4 10 4" xfId="7918"/>
    <cellStyle name="Note 2 2 2 4 10 4 2" xfId="27047"/>
    <cellStyle name="Note 2 2 2 4 10 5" xfId="7919"/>
    <cellStyle name="Note 2 2 2 4 10 5 2" xfId="27048"/>
    <cellStyle name="Note 2 2 2 4 10 6" xfId="7920"/>
    <cellStyle name="Note 2 2 2 4 10 6 2" xfId="27049"/>
    <cellStyle name="Note 2 2 2 4 10 7" xfId="7921"/>
    <cellStyle name="Note 2 2 2 4 10 7 2" xfId="27050"/>
    <cellStyle name="Note 2 2 2 4 10 8" xfId="27044"/>
    <cellStyle name="Note 2 2 2 4 11" xfId="7922"/>
    <cellStyle name="Note 2 2 2 4 11 2" xfId="27051"/>
    <cellStyle name="Note 2 2 2 4 12" xfId="7923"/>
    <cellStyle name="Note 2 2 2 4 12 2" xfId="27052"/>
    <cellStyle name="Note 2 2 2 4 13" xfId="7924"/>
    <cellStyle name="Note 2 2 2 4 13 2" xfId="27053"/>
    <cellStyle name="Note 2 2 2 4 14" xfId="7925"/>
    <cellStyle name="Note 2 2 2 4 14 2" xfId="27054"/>
    <cellStyle name="Note 2 2 2 4 15" xfId="7926"/>
    <cellStyle name="Note 2 2 2 4 16" xfId="7927"/>
    <cellStyle name="Note 2 2 2 4 17" xfId="27043"/>
    <cellStyle name="Note 2 2 2 4 2" xfId="7928"/>
    <cellStyle name="Note 2 2 2 4 2 2" xfId="7929"/>
    <cellStyle name="Note 2 2 2 4 2 2 2" xfId="27056"/>
    <cellStyle name="Note 2 2 2 4 2 3" xfId="7930"/>
    <cellStyle name="Note 2 2 2 4 2 3 2" xfId="27057"/>
    <cellStyle name="Note 2 2 2 4 2 4" xfId="7931"/>
    <cellStyle name="Note 2 2 2 4 2 4 2" xfId="27058"/>
    <cellStyle name="Note 2 2 2 4 2 5" xfId="7932"/>
    <cellStyle name="Note 2 2 2 4 2 5 2" xfId="27059"/>
    <cellStyle name="Note 2 2 2 4 2 6" xfId="7933"/>
    <cellStyle name="Note 2 2 2 4 2 6 2" xfId="27060"/>
    <cellStyle name="Note 2 2 2 4 2 7" xfId="7934"/>
    <cellStyle name="Note 2 2 2 4 2 7 2" xfId="27061"/>
    <cellStyle name="Note 2 2 2 4 2 8" xfId="27055"/>
    <cellStyle name="Note 2 2 2 4 3" xfId="7935"/>
    <cellStyle name="Note 2 2 2 4 3 2" xfId="7936"/>
    <cellStyle name="Note 2 2 2 4 3 2 2" xfId="27063"/>
    <cellStyle name="Note 2 2 2 4 3 3" xfId="7937"/>
    <cellStyle name="Note 2 2 2 4 3 3 2" xfId="27064"/>
    <cellStyle name="Note 2 2 2 4 3 4" xfId="7938"/>
    <cellStyle name="Note 2 2 2 4 3 4 2" xfId="27065"/>
    <cellStyle name="Note 2 2 2 4 3 5" xfId="7939"/>
    <cellStyle name="Note 2 2 2 4 3 5 2" xfId="27066"/>
    <cellStyle name="Note 2 2 2 4 3 6" xfId="7940"/>
    <cellStyle name="Note 2 2 2 4 3 6 2" xfId="27067"/>
    <cellStyle name="Note 2 2 2 4 3 7" xfId="7941"/>
    <cellStyle name="Note 2 2 2 4 3 7 2" xfId="27068"/>
    <cellStyle name="Note 2 2 2 4 3 8" xfId="27062"/>
    <cellStyle name="Note 2 2 2 4 4" xfId="7942"/>
    <cellStyle name="Note 2 2 2 4 4 2" xfId="7943"/>
    <cellStyle name="Note 2 2 2 4 4 2 2" xfId="27070"/>
    <cellStyle name="Note 2 2 2 4 4 3" xfId="7944"/>
    <cellStyle name="Note 2 2 2 4 4 3 2" xfId="27071"/>
    <cellStyle name="Note 2 2 2 4 4 4" xfId="7945"/>
    <cellStyle name="Note 2 2 2 4 4 4 2" xfId="27072"/>
    <cellStyle name="Note 2 2 2 4 4 5" xfId="7946"/>
    <cellStyle name="Note 2 2 2 4 4 5 2" xfId="27073"/>
    <cellStyle name="Note 2 2 2 4 4 6" xfId="7947"/>
    <cellStyle name="Note 2 2 2 4 4 6 2" xfId="27074"/>
    <cellStyle name="Note 2 2 2 4 4 7" xfId="7948"/>
    <cellStyle name="Note 2 2 2 4 4 7 2" xfId="27075"/>
    <cellStyle name="Note 2 2 2 4 4 8" xfId="27069"/>
    <cellStyle name="Note 2 2 2 4 5" xfId="7949"/>
    <cellStyle name="Note 2 2 2 4 5 2" xfId="7950"/>
    <cellStyle name="Note 2 2 2 4 5 2 2" xfId="27077"/>
    <cellStyle name="Note 2 2 2 4 5 3" xfId="7951"/>
    <cellStyle name="Note 2 2 2 4 5 3 2" xfId="27078"/>
    <cellStyle name="Note 2 2 2 4 5 4" xfId="7952"/>
    <cellStyle name="Note 2 2 2 4 5 4 2" xfId="27079"/>
    <cellStyle name="Note 2 2 2 4 5 5" xfId="7953"/>
    <cellStyle name="Note 2 2 2 4 5 5 2" xfId="27080"/>
    <cellStyle name="Note 2 2 2 4 5 6" xfId="7954"/>
    <cellStyle name="Note 2 2 2 4 5 6 2" xfId="27081"/>
    <cellStyle name="Note 2 2 2 4 5 7" xfId="7955"/>
    <cellStyle name="Note 2 2 2 4 5 7 2" xfId="27082"/>
    <cellStyle name="Note 2 2 2 4 5 8" xfId="27076"/>
    <cellStyle name="Note 2 2 2 4 6" xfId="7956"/>
    <cellStyle name="Note 2 2 2 4 6 2" xfId="7957"/>
    <cellStyle name="Note 2 2 2 4 6 2 2" xfId="27084"/>
    <cellStyle name="Note 2 2 2 4 6 3" xfId="7958"/>
    <cellStyle name="Note 2 2 2 4 6 3 2" xfId="27085"/>
    <cellStyle name="Note 2 2 2 4 6 4" xfId="7959"/>
    <cellStyle name="Note 2 2 2 4 6 4 2" xfId="27086"/>
    <cellStyle name="Note 2 2 2 4 6 5" xfId="7960"/>
    <cellStyle name="Note 2 2 2 4 6 5 2" xfId="27087"/>
    <cellStyle name="Note 2 2 2 4 6 6" xfId="7961"/>
    <cellStyle name="Note 2 2 2 4 6 6 2" xfId="27088"/>
    <cellStyle name="Note 2 2 2 4 6 7" xfId="7962"/>
    <cellStyle name="Note 2 2 2 4 6 7 2" xfId="27089"/>
    <cellStyle name="Note 2 2 2 4 6 8" xfId="27083"/>
    <cellStyle name="Note 2 2 2 4 7" xfId="7963"/>
    <cellStyle name="Note 2 2 2 4 7 2" xfId="7964"/>
    <cellStyle name="Note 2 2 2 4 7 2 2" xfId="27091"/>
    <cellStyle name="Note 2 2 2 4 7 3" xfId="7965"/>
    <cellStyle name="Note 2 2 2 4 7 3 2" xfId="27092"/>
    <cellStyle name="Note 2 2 2 4 7 4" xfId="7966"/>
    <cellStyle name="Note 2 2 2 4 7 4 2" xfId="27093"/>
    <cellStyle name="Note 2 2 2 4 7 5" xfId="7967"/>
    <cellStyle name="Note 2 2 2 4 7 5 2" xfId="27094"/>
    <cellStyle name="Note 2 2 2 4 7 6" xfId="7968"/>
    <cellStyle name="Note 2 2 2 4 7 6 2" xfId="27095"/>
    <cellStyle name="Note 2 2 2 4 7 7" xfId="7969"/>
    <cellStyle name="Note 2 2 2 4 7 7 2" xfId="27096"/>
    <cellStyle name="Note 2 2 2 4 7 8" xfId="27090"/>
    <cellStyle name="Note 2 2 2 4 8" xfId="7970"/>
    <cellStyle name="Note 2 2 2 4 8 2" xfId="7971"/>
    <cellStyle name="Note 2 2 2 4 8 2 2" xfId="27098"/>
    <cellStyle name="Note 2 2 2 4 8 3" xfId="7972"/>
    <cellStyle name="Note 2 2 2 4 8 3 2" xfId="27099"/>
    <cellStyle name="Note 2 2 2 4 8 4" xfId="7973"/>
    <cellStyle name="Note 2 2 2 4 8 4 2" xfId="27100"/>
    <cellStyle name="Note 2 2 2 4 8 5" xfId="7974"/>
    <cellStyle name="Note 2 2 2 4 8 5 2" xfId="27101"/>
    <cellStyle name="Note 2 2 2 4 8 6" xfId="7975"/>
    <cellStyle name="Note 2 2 2 4 8 6 2" xfId="27102"/>
    <cellStyle name="Note 2 2 2 4 8 7" xfId="7976"/>
    <cellStyle name="Note 2 2 2 4 8 7 2" xfId="27103"/>
    <cellStyle name="Note 2 2 2 4 8 8" xfId="27097"/>
    <cellStyle name="Note 2 2 2 4 9" xfId="7977"/>
    <cellStyle name="Note 2 2 2 4 9 2" xfId="7978"/>
    <cellStyle name="Note 2 2 2 4 9 2 2" xfId="27105"/>
    <cellStyle name="Note 2 2 2 4 9 3" xfId="7979"/>
    <cellStyle name="Note 2 2 2 4 9 3 2" xfId="27106"/>
    <cellStyle name="Note 2 2 2 4 9 4" xfId="7980"/>
    <cellStyle name="Note 2 2 2 4 9 4 2" xfId="27107"/>
    <cellStyle name="Note 2 2 2 4 9 5" xfId="7981"/>
    <cellStyle name="Note 2 2 2 4 9 5 2" xfId="27108"/>
    <cellStyle name="Note 2 2 2 4 9 6" xfId="7982"/>
    <cellStyle name="Note 2 2 2 4 9 6 2" xfId="27109"/>
    <cellStyle name="Note 2 2 2 4 9 7" xfId="7983"/>
    <cellStyle name="Note 2 2 2 4 9 7 2" xfId="27110"/>
    <cellStyle name="Note 2 2 2 4 9 8" xfId="27104"/>
    <cellStyle name="Note 2 2 2 5" xfId="7984"/>
    <cellStyle name="Note 2 2 2 5 10" xfId="7985"/>
    <cellStyle name="Note 2 2 2 5 10 2" xfId="7986"/>
    <cellStyle name="Note 2 2 2 5 10 2 2" xfId="27113"/>
    <cellStyle name="Note 2 2 2 5 10 3" xfId="7987"/>
    <cellStyle name="Note 2 2 2 5 10 3 2" xfId="27114"/>
    <cellStyle name="Note 2 2 2 5 10 4" xfId="7988"/>
    <cellStyle name="Note 2 2 2 5 10 4 2" xfId="27115"/>
    <cellStyle name="Note 2 2 2 5 10 5" xfId="7989"/>
    <cellStyle name="Note 2 2 2 5 10 5 2" xfId="27116"/>
    <cellStyle name="Note 2 2 2 5 10 6" xfId="7990"/>
    <cellStyle name="Note 2 2 2 5 10 6 2" xfId="27117"/>
    <cellStyle name="Note 2 2 2 5 10 7" xfId="7991"/>
    <cellStyle name="Note 2 2 2 5 10 7 2" xfId="27118"/>
    <cellStyle name="Note 2 2 2 5 10 8" xfId="27112"/>
    <cellStyle name="Note 2 2 2 5 11" xfId="7992"/>
    <cellStyle name="Note 2 2 2 5 11 2" xfId="27119"/>
    <cellStyle name="Note 2 2 2 5 12" xfId="7993"/>
    <cellStyle name="Note 2 2 2 5 12 2" xfId="27120"/>
    <cellStyle name="Note 2 2 2 5 13" xfId="7994"/>
    <cellStyle name="Note 2 2 2 5 13 2" xfId="27121"/>
    <cellStyle name="Note 2 2 2 5 14" xfId="7995"/>
    <cellStyle name="Note 2 2 2 5 14 2" xfId="27122"/>
    <cellStyle name="Note 2 2 2 5 15" xfId="7996"/>
    <cellStyle name="Note 2 2 2 5 16" xfId="7997"/>
    <cellStyle name="Note 2 2 2 5 17" xfId="27111"/>
    <cellStyle name="Note 2 2 2 5 2" xfId="7998"/>
    <cellStyle name="Note 2 2 2 5 2 2" xfId="7999"/>
    <cellStyle name="Note 2 2 2 5 2 2 2" xfId="27124"/>
    <cellStyle name="Note 2 2 2 5 2 3" xfId="8000"/>
    <cellStyle name="Note 2 2 2 5 2 3 2" xfId="27125"/>
    <cellStyle name="Note 2 2 2 5 2 4" xfId="8001"/>
    <cellStyle name="Note 2 2 2 5 2 4 2" xfId="27126"/>
    <cellStyle name="Note 2 2 2 5 2 5" xfId="8002"/>
    <cellStyle name="Note 2 2 2 5 2 5 2" xfId="27127"/>
    <cellStyle name="Note 2 2 2 5 2 6" xfId="8003"/>
    <cellStyle name="Note 2 2 2 5 2 6 2" xfId="27128"/>
    <cellStyle name="Note 2 2 2 5 2 7" xfId="8004"/>
    <cellStyle name="Note 2 2 2 5 2 7 2" xfId="27129"/>
    <cellStyle name="Note 2 2 2 5 2 8" xfId="27123"/>
    <cellStyle name="Note 2 2 2 5 3" xfId="8005"/>
    <cellStyle name="Note 2 2 2 5 3 2" xfId="8006"/>
    <cellStyle name="Note 2 2 2 5 3 2 2" xfId="27131"/>
    <cellStyle name="Note 2 2 2 5 3 3" xfId="8007"/>
    <cellStyle name="Note 2 2 2 5 3 3 2" xfId="27132"/>
    <cellStyle name="Note 2 2 2 5 3 4" xfId="8008"/>
    <cellStyle name="Note 2 2 2 5 3 4 2" xfId="27133"/>
    <cellStyle name="Note 2 2 2 5 3 5" xfId="8009"/>
    <cellStyle name="Note 2 2 2 5 3 5 2" xfId="27134"/>
    <cellStyle name="Note 2 2 2 5 3 6" xfId="8010"/>
    <cellStyle name="Note 2 2 2 5 3 6 2" xfId="27135"/>
    <cellStyle name="Note 2 2 2 5 3 7" xfId="8011"/>
    <cellStyle name="Note 2 2 2 5 3 7 2" xfId="27136"/>
    <cellStyle name="Note 2 2 2 5 3 8" xfId="27130"/>
    <cellStyle name="Note 2 2 2 5 4" xfId="8012"/>
    <cellStyle name="Note 2 2 2 5 4 2" xfId="8013"/>
    <cellStyle name="Note 2 2 2 5 4 2 2" xfId="27138"/>
    <cellStyle name="Note 2 2 2 5 4 3" xfId="8014"/>
    <cellStyle name="Note 2 2 2 5 4 3 2" xfId="27139"/>
    <cellStyle name="Note 2 2 2 5 4 4" xfId="8015"/>
    <cellStyle name="Note 2 2 2 5 4 4 2" xfId="27140"/>
    <cellStyle name="Note 2 2 2 5 4 5" xfId="8016"/>
    <cellStyle name="Note 2 2 2 5 4 5 2" xfId="27141"/>
    <cellStyle name="Note 2 2 2 5 4 6" xfId="8017"/>
    <cellStyle name="Note 2 2 2 5 4 6 2" xfId="27142"/>
    <cellStyle name="Note 2 2 2 5 4 7" xfId="8018"/>
    <cellStyle name="Note 2 2 2 5 4 7 2" xfId="27143"/>
    <cellStyle name="Note 2 2 2 5 4 8" xfId="27137"/>
    <cellStyle name="Note 2 2 2 5 5" xfId="8019"/>
    <cellStyle name="Note 2 2 2 5 5 2" xfId="8020"/>
    <cellStyle name="Note 2 2 2 5 5 2 2" xfId="27145"/>
    <cellStyle name="Note 2 2 2 5 5 3" xfId="8021"/>
    <cellStyle name="Note 2 2 2 5 5 3 2" xfId="27146"/>
    <cellStyle name="Note 2 2 2 5 5 4" xfId="8022"/>
    <cellStyle name="Note 2 2 2 5 5 4 2" xfId="27147"/>
    <cellStyle name="Note 2 2 2 5 5 5" xfId="8023"/>
    <cellStyle name="Note 2 2 2 5 5 5 2" xfId="27148"/>
    <cellStyle name="Note 2 2 2 5 5 6" xfId="8024"/>
    <cellStyle name="Note 2 2 2 5 5 6 2" xfId="27149"/>
    <cellStyle name="Note 2 2 2 5 5 7" xfId="8025"/>
    <cellStyle name="Note 2 2 2 5 5 7 2" xfId="27150"/>
    <cellStyle name="Note 2 2 2 5 5 8" xfId="27144"/>
    <cellStyle name="Note 2 2 2 5 6" xfId="8026"/>
    <cellStyle name="Note 2 2 2 5 6 2" xfId="8027"/>
    <cellStyle name="Note 2 2 2 5 6 2 2" xfId="27152"/>
    <cellStyle name="Note 2 2 2 5 6 3" xfId="8028"/>
    <cellStyle name="Note 2 2 2 5 6 3 2" xfId="27153"/>
    <cellStyle name="Note 2 2 2 5 6 4" xfId="8029"/>
    <cellStyle name="Note 2 2 2 5 6 4 2" xfId="27154"/>
    <cellStyle name="Note 2 2 2 5 6 5" xfId="8030"/>
    <cellStyle name="Note 2 2 2 5 6 5 2" xfId="27155"/>
    <cellStyle name="Note 2 2 2 5 6 6" xfId="8031"/>
    <cellStyle name="Note 2 2 2 5 6 6 2" xfId="27156"/>
    <cellStyle name="Note 2 2 2 5 6 7" xfId="8032"/>
    <cellStyle name="Note 2 2 2 5 6 7 2" xfId="27157"/>
    <cellStyle name="Note 2 2 2 5 6 8" xfId="27151"/>
    <cellStyle name="Note 2 2 2 5 7" xfId="8033"/>
    <cellStyle name="Note 2 2 2 5 7 2" xfId="8034"/>
    <cellStyle name="Note 2 2 2 5 7 2 2" xfId="27159"/>
    <cellStyle name="Note 2 2 2 5 7 3" xfId="8035"/>
    <cellStyle name="Note 2 2 2 5 7 3 2" xfId="27160"/>
    <cellStyle name="Note 2 2 2 5 7 4" xfId="8036"/>
    <cellStyle name="Note 2 2 2 5 7 4 2" xfId="27161"/>
    <cellStyle name="Note 2 2 2 5 7 5" xfId="8037"/>
    <cellStyle name="Note 2 2 2 5 7 5 2" xfId="27162"/>
    <cellStyle name="Note 2 2 2 5 7 6" xfId="8038"/>
    <cellStyle name="Note 2 2 2 5 7 6 2" xfId="27163"/>
    <cellStyle name="Note 2 2 2 5 7 7" xfId="8039"/>
    <cellStyle name="Note 2 2 2 5 7 7 2" xfId="27164"/>
    <cellStyle name="Note 2 2 2 5 7 8" xfId="27158"/>
    <cellStyle name="Note 2 2 2 5 8" xfId="8040"/>
    <cellStyle name="Note 2 2 2 5 8 2" xfId="8041"/>
    <cellStyle name="Note 2 2 2 5 8 2 2" xfId="27166"/>
    <cellStyle name="Note 2 2 2 5 8 3" xfId="8042"/>
    <cellStyle name="Note 2 2 2 5 8 3 2" xfId="27167"/>
    <cellStyle name="Note 2 2 2 5 8 4" xfId="8043"/>
    <cellStyle name="Note 2 2 2 5 8 4 2" xfId="27168"/>
    <cellStyle name="Note 2 2 2 5 8 5" xfId="8044"/>
    <cellStyle name="Note 2 2 2 5 8 5 2" xfId="27169"/>
    <cellStyle name="Note 2 2 2 5 8 6" xfId="8045"/>
    <cellStyle name="Note 2 2 2 5 8 6 2" xfId="27170"/>
    <cellStyle name="Note 2 2 2 5 8 7" xfId="8046"/>
    <cellStyle name="Note 2 2 2 5 8 7 2" xfId="27171"/>
    <cellStyle name="Note 2 2 2 5 8 8" xfId="27165"/>
    <cellStyle name="Note 2 2 2 5 9" xfId="8047"/>
    <cellStyle name="Note 2 2 2 5 9 2" xfId="8048"/>
    <cellStyle name="Note 2 2 2 5 9 2 2" xfId="27173"/>
    <cellStyle name="Note 2 2 2 5 9 3" xfId="8049"/>
    <cellStyle name="Note 2 2 2 5 9 3 2" xfId="27174"/>
    <cellStyle name="Note 2 2 2 5 9 4" xfId="8050"/>
    <cellStyle name="Note 2 2 2 5 9 4 2" xfId="27175"/>
    <cellStyle name="Note 2 2 2 5 9 5" xfId="8051"/>
    <cellStyle name="Note 2 2 2 5 9 5 2" xfId="27176"/>
    <cellStyle name="Note 2 2 2 5 9 6" xfId="8052"/>
    <cellStyle name="Note 2 2 2 5 9 6 2" xfId="27177"/>
    <cellStyle name="Note 2 2 2 5 9 7" xfId="8053"/>
    <cellStyle name="Note 2 2 2 5 9 7 2" xfId="27178"/>
    <cellStyle name="Note 2 2 2 5 9 8" xfId="27172"/>
    <cellStyle name="Note 2 2 2 6" xfId="8054"/>
    <cellStyle name="Note 2 2 2 6 10" xfId="8055"/>
    <cellStyle name="Note 2 2 2 6 10 2" xfId="8056"/>
    <cellStyle name="Note 2 2 2 6 10 2 2" xfId="27181"/>
    <cellStyle name="Note 2 2 2 6 10 3" xfId="8057"/>
    <cellStyle name="Note 2 2 2 6 10 3 2" xfId="27182"/>
    <cellStyle name="Note 2 2 2 6 10 4" xfId="8058"/>
    <cellStyle name="Note 2 2 2 6 10 4 2" xfId="27183"/>
    <cellStyle name="Note 2 2 2 6 10 5" xfId="8059"/>
    <cellStyle name="Note 2 2 2 6 10 5 2" xfId="27184"/>
    <cellStyle name="Note 2 2 2 6 10 6" xfId="8060"/>
    <cellStyle name="Note 2 2 2 6 10 6 2" xfId="27185"/>
    <cellStyle name="Note 2 2 2 6 10 7" xfId="8061"/>
    <cellStyle name="Note 2 2 2 6 10 7 2" xfId="27186"/>
    <cellStyle name="Note 2 2 2 6 10 8" xfId="27180"/>
    <cellStyle name="Note 2 2 2 6 11" xfId="8062"/>
    <cellStyle name="Note 2 2 2 6 11 2" xfId="27187"/>
    <cellStyle name="Note 2 2 2 6 12" xfId="8063"/>
    <cellStyle name="Note 2 2 2 6 12 2" xfId="27188"/>
    <cellStyle name="Note 2 2 2 6 13" xfId="8064"/>
    <cellStyle name="Note 2 2 2 6 13 2" xfId="27189"/>
    <cellStyle name="Note 2 2 2 6 14" xfId="8065"/>
    <cellStyle name="Note 2 2 2 6 14 2" xfId="27190"/>
    <cellStyle name="Note 2 2 2 6 15" xfId="8066"/>
    <cellStyle name="Note 2 2 2 6 16" xfId="8067"/>
    <cellStyle name="Note 2 2 2 6 17" xfId="27179"/>
    <cellStyle name="Note 2 2 2 6 2" xfId="8068"/>
    <cellStyle name="Note 2 2 2 6 2 2" xfId="8069"/>
    <cellStyle name="Note 2 2 2 6 2 2 2" xfId="27192"/>
    <cellStyle name="Note 2 2 2 6 2 3" xfId="8070"/>
    <cellStyle name="Note 2 2 2 6 2 3 2" xfId="27193"/>
    <cellStyle name="Note 2 2 2 6 2 4" xfId="8071"/>
    <cellStyle name="Note 2 2 2 6 2 4 2" xfId="27194"/>
    <cellStyle name="Note 2 2 2 6 2 5" xfId="8072"/>
    <cellStyle name="Note 2 2 2 6 2 5 2" xfId="27195"/>
    <cellStyle name="Note 2 2 2 6 2 6" xfId="8073"/>
    <cellStyle name="Note 2 2 2 6 2 6 2" xfId="27196"/>
    <cellStyle name="Note 2 2 2 6 2 7" xfId="8074"/>
    <cellStyle name="Note 2 2 2 6 2 7 2" xfId="27197"/>
    <cellStyle name="Note 2 2 2 6 2 8" xfId="27191"/>
    <cellStyle name="Note 2 2 2 6 3" xfId="8075"/>
    <cellStyle name="Note 2 2 2 6 3 2" xfId="8076"/>
    <cellStyle name="Note 2 2 2 6 3 2 2" xfId="27199"/>
    <cellStyle name="Note 2 2 2 6 3 3" xfId="8077"/>
    <cellStyle name="Note 2 2 2 6 3 3 2" xfId="27200"/>
    <cellStyle name="Note 2 2 2 6 3 4" xfId="8078"/>
    <cellStyle name="Note 2 2 2 6 3 4 2" xfId="27201"/>
    <cellStyle name="Note 2 2 2 6 3 5" xfId="8079"/>
    <cellStyle name="Note 2 2 2 6 3 5 2" xfId="27202"/>
    <cellStyle name="Note 2 2 2 6 3 6" xfId="8080"/>
    <cellStyle name="Note 2 2 2 6 3 6 2" xfId="27203"/>
    <cellStyle name="Note 2 2 2 6 3 7" xfId="8081"/>
    <cellStyle name="Note 2 2 2 6 3 7 2" xfId="27204"/>
    <cellStyle name="Note 2 2 2 6 3 8" xfId="27198"/>
    <cellStyle name="Note 2 2 2 6 4" xfId="8082"/>
    <cellStyle name="Note 2 2 2 6 4 2" xfId="8083"/>
    <cellStyle name="Note 2 2 2 6 4 2 2" xfId="27206"/>
    <cellStyle name="Note 2 2 2 6 4 3" xfId="8084"/>
    <cellStyle name="Note 2 2 2 6 4 3 2" xfId="27207"/>
    <cellStyle name="Note 2 2 2 6 4 4" xfId="8085"/>
    <cellStyle name="Note 2 2 2 6 4 4 2" xfId="27208"/>
    <cellStyle name="Note 2 2 2 6 4 5" xfId="8086"/>
    <cellStyle name="Note 2 2 2 6 4 5 2" xfId="27209"/>
    <cellStyle name="Note 2 2 2 6 4 6" xfId="8087"/>
    <cellStyle name="Note 2 2 2 6 4 6 2" xfId="27210"/>
    <cellStyle name="Note 2 2 2 6 4 7" xfId="8088"/>
    <cellStyle name="Note 2 2 2 6 4 7 2" xfId="27211"/>
    <cellStyle name="Note 2 2 2 6 4 8" xfId="27205"/>
    <cellStyle name="Note 2 2 2 6 5" xfId="8089"/>
    <cellStyle name="Note 2 2 2 6 5 2" xfId="8090"/>
    <cellStyle name="Note 2 2 2 6 5 2 2" xfId="27213"/>
    <cellStyle name="Note 2 2 2 6 5 3" xfId="8091"/>
    <cellStyle name="Note 2 2 2 6 5 3 2" xfId="27214"/>
    <cellStyle name="Note 2 2 2 6 5 4" xfId="8092"/>
    <cellStyle name="Note 2 2 2 6 5 4 2" xfId="27215"/>
    <cellStyle name="Note 2 2 2 6 5 5" xfId="8093"/>
    <cellStyle name="Note 2 2 2 6 5 5 2" xfId="27216"/>
    <cellStyle name="Note 2 2 2 6 5 6" xfId="8094"/>
    <cellStyle name="Note 2 2 2 6 5 6 2" xfId="27217"/>
    <cellStyle name="Note 2 2 2 6 5 7" xfId="8095"/>
    <cellStyle name="Note 2 2 2 6 5 7 2" xfId="27218"/>
    <cellStyle name="Note 2 2 2 6 5 8" xfId="27212"/>
    <cellStyle name="Note 2 2 2 6 6" xfId="8096"/>
    <cellStyle name="Note 2 2 2 6 6 2" xfId="8097"/>
    <cellStyle name="Note 2 2 2 6 6 2 2" xfId="27220"/>
    <cellStyle name="Note 2 2 2 6 6 3" xfId="8098"/>
    <cellStyle name="Note 2 2 2 6 6 3 2" xfId="27221"/>
    <cellStyle name="Note 2 2 2 6 6 4" xfId="8099"/>
    <cellStyle name="Note 2 2 2 6 6 4 2" xfId="27222"/>
    <cellStyle name="Note 2 2 2 6 6 5" xfId="8100"/>
    <cellStyle name="Note 2 2 2 6 6 5 2" xfId="27223"/>
    <cellStyle name="Note 2 2 2 6 6 6" xfId="8101"/>
    <cellStyle name="Note 2 2 2 6 6 6 2" xfId="27224"/>
    <cellStyle name="Note 2 2 2 6 6 7" xfId="8102"/>
    <cellStyle name="Note 2 2 2 6 6 7 2" xfId="27225"/>
    <cellStyle name="Note 2 2 2 6 6 8" xfId="27219"/>
    <cellStyle name="Note 2 2 2 6 7" xfId="8103"/>
    <cellStyle name="Note 2 2 2 6 7 2" xfId="8104"/>
    <cellStyle name="Note 2 2 2 6 7 2 2" xfId="27227"/>
    <cellStyle name="Note 2 2 2 6 7 3" xfId="8105"/>
    <cellStyle name="Note 2 2 2 6 7 3 2" xfId="27228"/>
    <cellStyle name="Note 2 2 2 6 7 4" xfId="8106"/>
    <cellStyle name="Note 2 2 2 6 7 4 2" xfId="27229"/>
    <cellStyle name="Note 2 2 2 6 7 5" xfId="8107"/>
    <cellStyle name="Note 2 2 2 6 7 5 2" xfId="27230"/>
    <cellStyle name="Note 2 2 2 6 7 6" xfId="8108"/>
    <cellStyle name="Note 2 2 2 6 7 6 2" xfId="27231"/>
    <cellStyle name="Note 2 2 2 6 7 7" xfId="8109"/>
    <cellStyle name="Note 2 2 2 6 7 7 2" xfId="27232"/>
    <cellStyle name="Note 2 2 2 6 7 8" xfId="27226"/>
    <cellStyle name="Note 2 2 2 6 8" xfId="8110"/>
    <cellStyle name="Note 2 2 2 6 8 2" xfId="8111"/>
    <cellStyle name="Note 2 2 2 6 8 2 2" xfId="27234"/>
    <cellStyle name="Note 2 2 2 6 8 3" xfId="8112"/>
    <cellStyle name="Note 2 2 2 6 8 3 2" xfId="27235"/>
    <cellStyle name="Note 2 2 2 6 8 4" xfId="8113"/>
    <cellStyle name="Note 2 2 2 6 8 4 2" xfId="27236"/>
    <cellStyle name="Note 2 2 2 6 8 5" xfId="8114"/>
    <cellStyle name="Note 2 2 2 6 8 5 2" xfId="27237"/>
    <cellStyle name="Note 2 2 2 6 8 6" xfId="8115"/>
    <cellStyle name="Note 2 2 2 6 8 6 2" xfId="27238"/>
    <cellStyle name="Note 2 2 2 6 8 7" xfId="8116"/>
    <cellStyle name="Note 2 2 2 6 8 7 2" xfId="27239"/>
    <cellStyle name="Note 2 2 2 6 8 8" xfId="27233"/>
    <cellStyle name="Note 2 2 2 6 9" xfId="8117"/>
    <cellStyle name="Note 2 2 2 6 9 2" xfId="8118"/>
    <cellStyle name="Note 2 2 2 6 9 2 2" xfId="27241"/>
    <cellStyle name="Note 2 2 2 6 9 3" xfId="8119"/>
    <cellStyle name="Note 2 2 2 6 9 3 2" xfId="27242"/>
    <cellStyle name="Note 2 2 2 6 9 4" xfId="8120"/>
    <cellStyle name="Note 2 2 2 6 9 4 2" xfId="27243"/>
    <cellStyle name="Note 2 2 2 6 9 5" xfId="8121"/>
    <cellStyle name="Note 2 2 2 6 9 5 2" xfId="27244"/>
    <cellStyle name="Note 2 2 2 6 9 6" xfId="8122"/>
    <cellStyle name="Note 2 2 2 6 9 6 2" xfId="27245"/>
    <cellStyle name="Note 2 2 2 6 9 7" xfId="8123"/>
    <cellStyle name="Note 2 2 2 6 9 7 2" xfId="27246"/>
    <cellStyle name="Note 2 2 2 6 9 8" xfId="27240"/>
    <cellStyle name="Note 2 2 2 7" xfId="8124"/>
    <cellStyle name="Note 2 2 2 7 10" xfId="8125"/>
    <cellStyle name="Note 2 2 2 7 11" xfId="27247"/>
    <cellStyle name="Note 2 2 2 7 2" xfId="8126"/>
    <cellStyle name="Note 2 2 2 7 2 2" xfId="27248"/>
    <cellStyle name="Note 2 2 2 7 3" xfId="8127"/>
    <cellStyle name="Note 2 2 2 7 3 2" xfId="27249"/>
    <cellStyle name="Note 2 2 2 7 4" xfId="8128"/>
    <cellStyle name="Note 2 2 2 7 4 2" xfId="27250"/>
    <cellStyle name="Note 2 2 2 7 5" xfId="8129"/>
    <cellStyle name="Note 2 2 2 7 5 2" xfId="27251"/>
    <cellStyle name="Note 2 2 2 7 6" xfId="8130"/>
    <cellStyle name="Note 2 2 2 7 6 2" xfId="27252"/>
    <cellStyle name="Note 2 2 2 7 7" xfId="8131"/>
    <cellStyle name="Note 2 2 2 7 7 2" xfId="27253"/>
    <cellStyle name="Note 2 2 2 7 8" xfId="8132"/>
    <cellStyle name="Note 2 2 2 7 9" xfId="8133"/>
    <cellStyle name="Note 2 2 2 8" xfId="8134"/>
    <cellStyle name="Note 2 2 2 8 10" xfId="8135"/>
    <cellStyle name="Note 2 2 2 8 11" xfId="27254"/>
    <cellStyle name="Note 2 2 2 8 2" xfId="8136"/>
    <cellStyle name="Note 2 2 2 8 2 2" xfId="27255"/>
    <cellStyle name="Note 2 2 2 8 3" xfId="8137"/>
    <cellStyle name="Note 2 2 2 8 3 2" xfId="27256"/>
    <cellStyle name="Note 2 2 2 8 4" xfId="8138"/>
    <cellStyle name="Note 2 2 2 8 4 2" xfId="27257"/>
    <cellStyle name="Note 2 2 2 8 5" xfId="8139"/>
    <cellStyle name="Note 2 2 2 8 5 2" xfId="27258"/>
    <cellStyle name="Note 2 2 2 8 6" xfId="8140"/>
    <cellStyle name="Note 2 2 2 8 6 2" xfId="27259"/>
    <cellStyle name="Note 2 2 2 8 7" xfId="8141"/>
    <cellStyle name="Note 2 2 2 8 7 2" xfId="27260"/>
    <cellStyle name="Note 2 2 2 8 8" xfId="8142"/>
    <cellStyle name="Note 2 2 2 8 9" xfId="8143"/>
    <cellStyle name="Note 2 2 2 9" xfId="8144"/>
    <cellStyle name="Note 2 2 2 9 10" xfId="8145"/>
    <cellStyle name="Note 2 2 2 9 11" xfId="27261"/>
    <cellStyle name="Note 2 2 2 9 2" xfId="8146"/>
    <cellStyle name="Note 2 2 2 9 2 2" xfId="27262"/>
    <cellStyle name="Note 2 2 2 9 3" xfId="8147"/>
    <cellStyle name="Note 2 2 2 9 3 2" xfId="27263"/>
    <cellStyle name="Note 2 2 2 9 4" xfId="8148"/>
    <cellStyle name="Note 2 2 2 9 4 2" xfId="27264"/>
    <cellStyle name="Note 2 2 2 9 5" xfId="8149"/>
    <cellStyle name="Note 2 2 2 9 5 2" xfId="27265"/>
    <cellStyle name="Note 2 2 2 9 6" xfId="8150"/>
    <cellStyle name="Note 2 2 2 9 6 2" xfId="27266"/>
    <cellStyle name="Note 2 2 2 9 7" xfId="8151"/>
    <cellStyle name="Note 2 2 2 9 7 2" xfId="27267"/>
    <cellStyle name="Note 2 2 2 9 8" xfId="8152"/>
    <cellStyle name="Note 2 2 2 9 9" xfId="8153"/>
    <cellStyle name="Note 2 2 20" xfId="8154"/>
    <cellStyle name="Note 2 2 21" xfId="8155"/>
    <cellStyle name="Note 2 2 22" xfId="8156"/>
    <cellStyle name="Note 2 2 23" xfId="8157"/>
    <cellStyle name="Note 2 2 24" xfId="8158"/>
    <cellStyle name="Note 2 2 25" xfId="8159"/>
    <cellStyle name="Note 2 2 26" xfId="8160"/>
    <cellStyle name="Note 2 2 27" xfId="8161"/>
    <cellStyle name="Note 2 2 28" xfId="8162"/>
    <cellStyle name="Note 2 2 29" xfId="8163"/>
    <cellStyle name="Note 2 2 3" xfId="8164"/>
    <cellStyle name="Note 2 2 3 10" xfId="8165"/>
    <cellStyle name="Note 2 2 3 10 2" xfId="8166"/>
    <cellStyle name="Note 2 2 3 10 2 2" xfId="27269"/>
    <cellStyle name="Note 2 2 3 10 3" xfId="8167"/>
    <cellStyle name="Note 2 2 3 10 3 2" xfId="27270"/>
    <cellStyle name="Note 2 2 3 10 4" xfId="8168"/>
    <cellStyle name="Note 2 2 3 10 4 2" xfId="27271"/>
    <cellStyle name="Note 2 2 3 10 5" xfId="8169"/>
    <cellStyle name="Note 2 2 3 10 5 2" xfId="27272"/>
    <cellStyle name="Note 2 2 3 10 6" xfId="8170"/>
    <cellStyle name="Note 2 2 3 10 6 2" xfId="27273"/>
    <cellStyle name="Note 2 2 3 10 7" xfId="8171"/>
    <cellStyle name="Note 2 2 3 10 7 2" xfId="27274"/>
    <cellStyle name="Note 2 2 3 10 8" xfId="27268"/>
    <cellStyle name="Note 2 2 3 11" xfId="8172"/>
    <cellStyle name="Note 2 2 3 11 2" xfId="8173"/>
    <cellStyle name="Note 2 2 3 11 2 2" xfId="27276"/>
    <cellStyle name="Note 2 2 3 11 3" xfId="8174"/>
    <cellStyle name="Note 2 2 3 11 3 2" xfId="27277"/>
    <cellStyle name="Note 2 2 3 11 4" xfId="8175"/>
    <cellStyle name="Note 2 2 3 11 4 2" xfId="27278"/>
    <cellStyle name="Note 2 2 3 11 5" xfId="8176"/>
    <cellStyle name="Note 2 2 3 11 5 2" xfId="27279"/>
    <cellStyle name="Note 2 2 3 11 6" xfId="8177"/>
    <cellStyle name="Note 2 2 3 11 6 2" xfId="27280"/>
    <cellStyle name="Note 2 2 3 11 7" xfId="8178"/>
    <cellStyle name="Note 2 2 3 11 7 2" xfId="27281"/>
    <cellStyle name="Note 2 2 3 11 8" xfId="27275"/>
    <cellStyle name="Note 2 2 3 12" xfId="8179"/>
    <cellStyle name="Note 2 2 3 12 2" xfId="8180"/>
    <cellStyle name="Note 2 2 3 12 2 2" xfId="27283"/>
    <cellStyle name="Note 2 2 3 12 3" xfId="8181"/>
    <cellStyle name="Note 2 2 3 12 3 2" xfId="27284"/>
    <cellStyle name="Note 2 2 3 12 4" xfId="8182"/>
    <cellStyle name="Note 2 2 3 12 4 2" xfId="27285"/>
    <cellStyle name="Note 2 2 3 12 5" xfId="8183"/>
    <cellStyle name="Note 2 2 3 12 5 2" xfId="27286"/>
    <cellStyle name="Note 2 2 3 12 6" xfId="8184"/>
    <cellStyle name="Note 2 2 3 12 6 2" xfId="27287"/>
    <cellStyle name="Note 2 2 3 12 7" xfId="8185"/>
    <cellStyle name="Note 2 2 3 12 7 2" xfId="27288"/>
    <cellStyle name="Note 2 2 3 12 8" xfId="27282"/>
    <cellStyle name="Note 2 2 3 13" xfId="8186"/>
    <cellStyle name="Note 2 2 3 13 2" xfId="8187"/>
    <cellStyle name="Note 2 2 3 13 2 2" xfId="27290"/>
    <cellStyle name="Note 2 2 3 13 3" xfId="8188"/>
    <cellStyle name="Note 2 2 3 13 3 2" xfId="27291"/>
    <cellStyle name="Note 2 2 3 13 4" xfId="8189"/>
    <cellStyle name="Note 2 2 3 13 4 2" xfId="27292"/>
    <cellStyle name="Note 2 2 3 13 5" xfId="8190"/>
    <cellStyle name="Note 2 2 3 13 5 2" xfId="27293"/>
    <cellStyle name="Note 2 2 3 13 6" xfId="8191"/>
    <cellStyle name="Note 2 2 3 13 6 2" xfId="27294"/>
    <cellStyle name="Note 2 2 3 13 7" xfId="8192"/>
    <cellStyle name="Note 2 2 3 13 7 2" xfId="27295"/>
    <cellStyle name="Note 2 2 3 13 8" xfId="27289"/>
    <cellStyle name="Note 2 2 3 14" xfId="8193"/>
    <cellStyle name="Note 2 2 3 14 2" xfId="27296"/>
    <cellStyle name="Note 2 2 3 15" xfId="8194"/>
    <cellStyle name="Note 2 2 3 15 2" xfId="27297"/>
    <cellStyle name="Note 2 2 3 16" xfId="8195"/>
    <cellStyle name="Note 2 2 3 16 2" xfId="27298"/>
    <cellStyle name="Note 2 2 3 17" xfId="8196"/>
    <cellStyle name="Note 2 2 3 17 2" xfId="27299"/>
    <cellStyle name="Note 2 2 3 18" xfId="8197"/>
    <cellStyle name="Note 2 2 3 19" xfId="8198"/>
    <cellStyle name="Note 2 2 3 2" xfId="8199"/>
    <cellStyle name="Note 2 2 3 2 10" xfId="8200"/>
    <cellStyle name="Note 2 2 3 2 10 2" xfId="8201"/>
    <cellStyle name="Note 2 2 3 2 10 2 2" xfId="27302"/>
    <cellStyle name="Note 2 2 3 2 10 3" xfId="8202"/>
    <cellStyle name="Note 2 2 3 2 10 3 2" xfId="27303"/>
    <cellStyle name="Note 2 2 3 2 10 4" xfId="8203"/>
    <cellStyle name="Note 2 2 3 2 10 4 2" xfId="27304"/>
    <cellStyle name="Note 2 2 3 2 10 5" xfId="8204"/>
    <cellStyle name="Note 2 2 3 2 10 5 2" xfId="27305"/>
    <cellStyle name="Note 2 2 3 2 10 6" xfId="8205"/>
    <cellStyle name="Note 2 2 3 2 10 6 2" xfId="27306"/>
    <cellStyle name="Note 2 2 3 2 10 7" xfId="8206"/>
    <cellStyle name="Note 2 2 3 2 10 7 2" xfId="27307"/>
    <cellStyle name="Note 2 2 3 2 10 8" xfId="27301"/>
    <cellStyle name="Note 2 2 3 2 11" xfId="8207"/>
    <cellStyle name="Note 2 2 3 2 11 2" xfId="27308"/>
    <cellStyle name="Note 2 2 3 2 12" xfId="8208"/>
    <cellStyle name="Note 2 2 3 2 12 2" xfId="27309"/>
    <cellStyle name="Note 2 2 3 2 13" xfId="8209"/>
    <cellStyle name="Note 2 2 3 2 13 2" xfId="27310"/>
    <cellStyle name="Note 2 2 3 2 14" xfId="8210"/>
    <cellStyle name="Note 2 2 3 2 14 2" xfId="27311"/>
    <cellStyle name="Note 2 2 3 2 15" xfId="8211"/>
    <cellStyle name="Note 2 2 3 2 16" xfId="8212"/>
    <cellStyle name="Note 2 2 3 2 17" xfId="27300"/>
    <cellStyle name="Note 2 2 3 2 2" xfId="8213"/>
    <cellStyle name="Note 2 2 3 2 2 2" xfId="8214"/>
    <cellStyle name="Note 2 2 3 2 2 2 2" xfId="27313"/>
    <cellStyle name="Note 2 2 3 2 2 3" xfId="8215"/>
    <cellStyle name="Note 2 2 3 2 2 3 2" xfId="27314"/>
    <cellStyle name="Note 2 2 3 2 2 4" xfId="8216"/>
    <cellStyle name="Note 2 2 3 2 2 4 2" xfId="27315"/>
    <cellStyle name="Note 2 2 3 2 2 5" xfId="8217"/>
    <cellStyle name="Note 2 2 3 2 2 5 2" xfId="27316"/>
    <cellStyle name="Note 2 2 3 2 2 6" xfId="8218"/>
    <cellStyle name="Note 2 2 3 2 2 6 2" xfId="27317"/>
    <cellStyle name="Note 2 2 3 2 2 7" xfId="8219"/>
    <cellStyle name="Note 2 2 3 2 2 7 2" xfId="27318"/>
    <cellStyle name="Note 2 2 3 2 2 8" xfId="27312"/>
    <cellStyle name="Note 2 2 3 2 3" xfId="8220"/>
    <cellStyle name="Note 2 2 3 2 3 2" xfId="8221"/>
    <cellStyle name="Note 2 2 3 2 3 2 2" xfId="27320"/>
    <cellStyle name="Note 2 2 3 2 3 3" xfId="8222"/>
    <cellStyle name="Note 2 2 3 2 3 3 2" xfId="27321"/>
    <cellStyle name="Note 2 2 3 2 3 4" xfId="8223"/>
    <cellStyle name="Note 2 2 3 2 3 4 2" xfId="27322"/>
    <cellStyle name="Note 2 2 3 2 3 5" xfId="8224"/>
    <cellStyle name="Note 2 2 3 2 3 5 2" xfId="27323"/>
    <cellStyle name="Note 2 2 3 2 3 6" xfId="8225"/>
    <cellStyle name="Note 2 2 3 2 3 6 2" xfId="27324"/>
    <cellStyle name="Note 2 2 3 2 3 7" xfId="8226"/>
    <cellStyle name="Note 2 2 3 2 3 7 2" xfId="27325"/>
    <cellStyle name="Note 2 2 3 2 3 8" xfId="27319"/>
    <cellStyle name="Note 2 2 3 2 4" xfId="8227"/>
    <cellStyle name="Note 2 2 3 2 4 2" xfId="8228"/>
    <cellStyle name="Note 2 2 3 2 4 2 2" xfId="27327"/>
    <cellStyle name="Note 2 2 3 2 4 3" xfId="8229"/>
    <cellStyle name="Note 2 2 3 2 4 3 2" xfId="27328"/>
    <cellStyle name="Note 2 2 3 2 4 4" xfId="8230"/>
    <cellStyle name="Note 2 2 3 2 4 4 2" xfId="27329"/>
    <cellStyle name="Note 2 2 3 2 4 5" xfId="8231"/>
    <cellStyle name="Note 2 2 3 2 4 5 2" xfId="27330"/>
    <cellStyle name="Note 2 2 3 2 4 6" xfId="8232"/>
    <cellStyle name="Note 2 2 3 2 4 6 2" xfId="27331"/>
    <cellStyle name="Note 2 2 3 2 4 7" xfId="8233"/>
    <cellStyle name="Note 2 2 3 2 4 7 2" xfId="27332"/>
    <cellStyle name="Note 2 2 3 2 4 8" xfId="27326"/>
    <cellStyle name="Note 2 2 3 2 5" xfId="8234"/>
    <cellStyle name="Note 2 2 3 2 5 2" xfId="8235"/>
    <cellStyle name="Note 2 2 3 2 5 2 2" xfId="27334"/>
    <cellStyle name="Note 2 2 3 2 5 3" xfId="8236"/>
    <cellStyle name="Note 2 2 3 2 5 3 2" xfId="27335"/>
    <cellStyle name="Note 2 2 3 2 5 4" xfId="8237"/>
    <cellStyle name="Note 2 2 3 2 5 4 2" xfId="27336"/>
    <cellStyle name="Note 2 2 3 2 5 5" xfId="8238"/>
    <cellStyle name="Note 2 2 3 2 5 5 2" xfId="27337"/>
    <cellStyle name="Note 2 2 3 2 5 6" xfId="8239"/>
    <cellStyle name="Note 2 2 3 2 5 6 2" xfId="27338"/>
    <cellStyle name="Note 2 2 3 2 5 7" xfId="8240"/>
    <cellStyle name="Note 2 2 3 2 5 7 2" xfId="27339"/>
    <cellStyle name="Note 2 2 3 2 5 8" xfId="27333"/>
    <cellStyle name="Note 2 2 3 2 6" xfId="8241"/>
    <cellStyle name="Note 2 2 3 2 6 2" xfId="8242"/>
    <cellStyle name="Note 2 2 3 2 6 2 2" xfId="27341"/>
    <cellStyle name="Note 2 2 3 2 6 3" xfId="8243"/>
    <cellStyle name="Note 2 2 3 2 6 3 2" xfId="27342"/>
    <cellStyle name="Note 2 2 3 2 6 4" xfId="8244"/>
    <cellStyle name="Note 2 2 3 2 6 4 2" xfId="27343"/>
    <cellStyle name="Note 2 2 3 2 6 5" xfId="8245"/>
    <cellStyle name="Note 2 2 3 2 6 5 2" xfId="27344"/>
    <cellStyle name="Note 2 2 3 2 6 6" xfId="8246"/>
    <cellStyle name="Note 2 2 3 2 6 6 2" xfId="27345"/>
    <cellStyle name="Note 2 2 3 2 6 7" xfId="8247"/>
    <cellStyle name="Note 2 2 3 2 6 7 2" xfId="27346"/>
    <cellStyle name="Note 2 2 3 2 6 8" xfId="27340"/>
    <cellStyle name="Note 2 2 3 2 7" xfId="8248"/>
    <cellStyle name="Note 2 2 3 2 7 2" xfId="8249"/>
    <cellStyle name="Note 2 2 3 2 7 2 2" xfId="27348"/>
    <cellStyle name="Note 2 2 3 2 7 3" xfId="8250"/>
    <cellStyle name="Note 2 2 3 2 7 3 2" xfId="27349"/>
    <cellStyle name="Note 2 2 3 2 7 4" xfId="8251"/>
    <cellStyle name="Note 2 2 3 2 7 4 2" xfId="27350"/>
    <cellStyle name="Note 2 2 3 2 7 5" xfId="8252"/>
    <cellStyle name="Note 2 2 3 2 7 5 2" xfId="27351"/>
    <cellStyle name="Note 2 2 3 2 7 6" xfId="8253"/>
    <cellStyle name="Note 2 2 3 2 7 6 2" xfId="27352"/>
    <cellStyle name="Note 2 2 3 2 7 7" xfId="8254"/>
    <cellStyle name="Note 2 2 3 2 7 7 2" xfId="27353"/>
    <cellStyle name="Note 2 2 3 2 7 8" xfId="27347"/>
    <cellStyle name="Note 2 2 3 2 8" xfId="8255"/>
    <cellStyle name="Note 2 2 3 2 8 2" xfId="8256"/>
    <cellStyle name="Note 2 2 3 2 8 2 2" xfId="27355"/>
    <cellStyle name="Note 2 2 3 2 8 3" xfId="8257"/>
    <cellStyle name="Note 2 2 3 2 8 3 2" xfId="27356"/>
    <cellStyle name="Note 2 2 3 2 8 4" xfId="8258"/>
    <cellStyle name="Note 2 2 3 2 8 4 2" xfId="27357"/>
    <cellStyle name="Note 2 2 3 2 8 5" xfId="8259"/>
    <cellStyle name="Note 2 2 3 2 8 5 2" xfId="27358"/>
    <cellStyle name="Note 2 2 3 2 8 6" xfId="8260"/>
    <cellStyle name="Note 2 2 3 2 8 6 2" xfId="27359"/>
    <cellStyle name="Note 2 2 3 2 8 7" xfId="8261"/>
    <cellStyle name="Note 2 2 3 2 8 7 2" xfId="27360"/>
    <cellStyle name="Note 2 2 3 2 8 8" xfId="27354"/>
    <cellStyle name="Note 2 2 3 2 9" xfId="8262"/>
    <cellStyle name="Note 2 2 3 2 9 2" xfId="8263"/>
    <cellStyle name="Note 2 2 3 2 9 2 2" xfId="27362"/>
    <cellStyle name="Note 2 2 3 2 9 3" xfId="8264"/>
    <cellStyle name="Note 2 2 3 2 9 3 2" xfId="27363"/>
    <cellStyle name="Note 2 2 3 2 9 4" xfId="8265"/>
    <cellStyle name="Note 2 2 3 2 9 4 2" xfId="27364"/>
    <cellStyle name="Note 2 2 3 2 9 5" xfId="8266"/>
    <cellStyle name="Note 2 2 3 2 9 5 2" xfId="27365"/>
    <cellStyle name="Note 2 2 3 2 9 6" xfId="8267"/>
    <cellStyle name="Note 2 2 3 2 9 6 2" xfId="27366"/>
    <cellStyle name="Note 2 2 3 2 9 7" xfId="8268"/>
    <cellStyle name="Note 2 2 3 2 9 7 2" xfId="27367"/>
    <cellStyle name="Note 2 2 3 2 9 8" xfId="27361"/>
    <cellStyle name="Note 2 2 3 20" xfId="8269"/>
    <cellStyle name="Note 2 2 3 21" xfId="8270"/>
    <cellStyle name="Note 2 2 3 22" xfId="8271"/>
    <cellStyle name="Note 2 2 3 23" xfId="8272"/>
    <cellStyle name="Note 2 2 3 24" xfId="8273"/>
    <cellStyle name="Note 2 2 3 25" xfId="8274"/>
    <cellStyle name="Note 2 2 3 26" xfId="8275"/>
    <cellStyle name="Note 2 2 3 27" xfId="8276"/>
    <cellStyle name="Note 2 2 3 28" xfId="8277"/>
    <cellStyle name="Note 2 2 3 29" xfId="8278"/>
    <cellStyle name="Note 2 2 3 3" xfId="8279"/>
    <cellStyle name="Note 2 2 3 3 10" xfId="8280"/>
    <cellStyle name="Note 2 2 3 3 10 2" xfId="8281"/>
    <cellStyle name="Note 2 2 3 3 10 2 2" xfId="27370"/>
    <cellStyle name="Note 2 2 3 3 10 3" xfId="8282"/>
    <cellStyle name="Note 2 2 3 3 10 3 2" xfId="27371"/>
    <cellStyle name="Note 2 2 3 3 10 4" xfId="8283"/>
    <cellStyle name="Note 2 2 3 3 10 4 2" xfId="27372"/>
    <cellStyle name="Note 2 2 3 3 10 5" xfId="8284"/>
    <cellStyle name="Note 2 2 3 3 10 5 2" xfId="27373"/>
    <cellStyle name="Note 2 2 3 3 10 6" xfId="8285"/>
    <cellStyle name="Note 2 2 3 3 10 6 2" xfId="27374"/>
    <cellStyle name="Note 2 2 3 3 10 7" xfId="8286"/>
    <cellStyle name="Note 2 2 3 3 10 7 2" xfId="27375"/>
    <cellStyle name="Note 2 2 3 3 10 8" xfId="27369"/>
    <cellStyle name="Note 2 2 3 3 11" xfId="8287"/>
    <cellStyle name="Note 2 2 3 3 11 2" xfId="27376"/>
    <cellStyle name="Note 2 2 3 3 12" xfId="8288"/>
    <cellStyle name="Note 2 2 3 3 12 2" xfId="27377"/>
    <cellStyle name="Note 2 2 3 3 13" xfId="8289"/>
    <cellStyle name="Note 2 2 3 3 13 2" xfId="27378"/>
    <cellStyle name="Note 2 2 3 3 14" xfId="8290"/>
    <cellStyle name="Note 2 2 3 3 14 2" xfId="27379"/>
    <cellStyle name="Note 2 2 3 3 15" xfId="8291"/>
    <cellStyle name="Note 2 2 3 3 16" xfId="8292"/>
    <cellStyle name="Note 2 2 3 3 17" xfId="27368"/>
    <cellStyle name="Note 2 2 3 3 2" xfId="8293"/>
    <cellStyle name="Note 2 2 3 3 2 2" xfId="8294"/>
    <cellStyle name="Note 2 2 3 3 2 2 2" xfId="27381"/>
    <cellStyle name="Note 2 2 3 3 2 3" xfId="8295"/>
    <cellStyle name="Note 2 2 3 3 2 3 2" xfId="27382"/>
    <cellStyle name="Note 2 2 3 3 2 4" xfId="8296"/>
    <cellStyle name="Note 2 2 3 3 2 4 2" xfId="27383"/>
    <cellStyle name="Note 2 2 3 3 2 5" xfId="8297"/>
    <cellStyle name="Note 2 2 3 3 2 5 2" xfId="27384"/>
    <cellStyle name="Note 2 2 3 3 2 6" xfId="8298"/>
    <cellStyle name="Note 2 2 3 3 2 6 2" xfId="27385"/>
    <cellStyle name="Note 2 2 3 3 2 7" xfId="8299"/>
    <cellStyle name="Note 2 2 3 3 2 7 2" xfId="27386"/>
    <cellStyle name="Note 2 2 3 3 2 8" xfId="27380"/>
    <cellStyle name="Note 2 2 3 3 3" xfId="8300"/>
    <cellStyle name="Note 2 2 3 3 3 2" xfId="8301"/>
    <cellStyle name="Note 2 2 3 3 3 2 2" xfId="27388"/>
    <cellStyle name="Note 2 2 3 3 3 3" xfId="8302"/>
    <cellStyle name="Note 2 2 3 3 3 3 2" xfId="27389"/>
    <cellStyle name="Note 2 2 3 3 3 4" xfId="8303"/>
    <cellStyle name="Note 2 2 3 3 3 4 2" xfId="27390"/>
    <cellStyle name="Note 2 2 3 3 3 5" xfId="8304"/>
    <cellStyle name="Note 2 2 3 3 3 5 2" xfId="27391"/>
    <cellStyle name="Note 2 2 3 3 3 6" xfId="8305"/>
    <cellStyle name="Note 2 2 3 3 3 6 2" xfId="27392"/>
    <cellStyle name="Note 2 2 3 3 3 7" xfId="8306"/>
    <cellStyle name="Note 2 2 3 3 3 7 2" xfId="27393"/>
    <cellStyle name="Note 2 2 3 3 3 8" xfId="27387"/>
    <cellStyle name="Note 2 2 3 3 4" xfId="8307"/>
    <cellStyle name="Note 2 2 3 3 4 2" xfId="8308"/>
    <cellStyle name="Note 2 2 3 3 4 2 2" xfId="27395"/>
    <cellStyle name="Note 2 2 3 3 4 3" xfId="8309"/>
    <cellStyle name="Note 2 2 3 3 4 3 2" xfId="27396"/>
    <cellStyle name="Note 2 2 3 3 4 4" xfId="8310"/>
    <cellStyle name="Note 2 2 3 3 4 4 2" xfId="27397"/>
    <cellStyle name="Note 2 2 3 3 4 5" xfId="8311"/>
    <cellStyle name="Note 2 2 3 3 4 5 2" xfId="27398"/>
    <cellStyle name="Note 2 2 3 3 4 6" xfId="8312"/>
    <cellStyle name="Note 2 2 3 3 4 6 2" xfId="27399"/>
    <cellStyle name="Note 2 2 3 3 4 7" xfId="8313"/>
    <cellStyle name="Note 2 2 3 3 4 7 2" xfId="27400"/>
    <cellStyle name="Note 2 2 3 3 4 8" xfId="27394"/>
    <cellStyle name="Note 2 2 3 3 5" xfId="8314"/>
    <cellStyle name="Note 2 2 3 3 5 2" xfId="8315"/>
    <cellStyle name="Note 2 2 3 3 5 2 2" xfId="27402"/>
    <cellStyle name="Note 2 2 3 3 5 3" xfId="8316"/>
    <cellStyle name="Note 2 2 3 3 5 3 2" xfId="27403"/>
    <cellStyle name="Note 2 2 3 3 5 4" xfId="8317"/>
    <cellStyle name="Note 2 2 3 3 5 4 2" xfId="27404"/>
    <cellStyle name="Note 2 2 3 3 5 5" xfId="8318"/>
    <cellStyle name="Note 2 2 3 3 5 5 2" xfId="27405"/>
    <cellStyle name="Note 2 2 3 3 5 6" xfId="8319"/>
    <cellStyle name="Note 2 2 3 3 5 6 2" xfId="27406"/>
    <cellStyle name="Note 2 2 3 3 5 7" xfId="8320"/>
    <cellStyle name="Note 2 2 3 3 5 7 2" xfId="27407"/>
    <cellStyle name="Note 2 2 3 3 5 8" xfId="27401"/>
    <cellStyle name="Note 2 2 3 3 6" xfId="8321"/>
    <cellStyle name="Note 2 2 3 3 6 2" xfId="8322"/>
    <cellStyle name="Note 2 2 3 3 6 2 2" xfId="27409"/>
    <cellStyle name="Note 2 2 3 3 6 3" xfId="8323"/>
    <cellStyle name="Note 2 2 3 3 6 3 2" xfId="27410"/>
    <cellStyle name="Note 2 2 3 3 6 4" xfId="8324"/>
    <cellStyle name="Note 2 2 3 3 6 4 2" xfId="27411"/>
    <cellStyle name="Note 2 2 3 3 6 5" xfId="8325"/>
    <cellStyle name="Note 2 2 3 3 6 5 2" xfId="27412"/>
    <cellStyle name="Note 2 2 3 3 6 6" xfId="8326"/>
    <cellStyle name="Note 2 2 3 3 6 6 2" xfId="27413"/>
    <cellStyle name="Note 2 2 3 3 6 7" xfId="8327"/>
    <cellStyle name="Note 2 2 3 3 6 7 2" xfId="27414"/>
    <cellStyle name="Note 2 2 3 3 6 8" xfId="27408"/>
    <cellStyle name="Note 2 2 3 3 7" xfId="8328"/>
    <cellStyle name="Note 2 2 3 3 7 2" xfId="8329"/>
    <cellStyle name="Note 2 2 3 3 7 2 2" xfId="27416"/>
    <cellStyle name="Note 2 2 3 3 7 3" xfId="8330"/>
    <cellStyle name="Note 2 2 3 3 7 3 2" xfId="27417"/>
    <cellStyle name="Note 2 2 3 3 7 4" xfId="8331"/>
    <cellStyle name="Note 2 2 3 3 7 4 2" xfId="27418"/>
    <cellStyle name="Note 2 2 3 3 7 5" xfId="8332"/>
    <cellStyle name="Note 2 2 3 3 7 5 2" xfId="27419"/>
    <cellStyle name="Note 2 2 3 3 7 6" xfId="8333"/>
    <cellStyle name="Note 2 2 3 3 7 6 2" xfId="27420"/>
    <cellStyle name="Note 2 2 3 3 7 7" xfId="8334"/>
    <cellStyle name="Note 2 2 3 3 7 7 2" xfId="27421"/>
    <cellStyle name="Note 2 2 3 3 7 8" xfId="27415"/>
    <cellStyle name="Note 2 2 3 3 8" xfId="8335"/>
    <cellStyle name="Note 2 2 3 3 8 2" xfId="8336"/>
    <cellStyle name="Note 2 2 3 3 8 2 2" xfId="27423"/>
    <cellStyle name="Note 2 2 3 3 8 3" xfId="8337"/>
    <cellStyle name="Note 2 2 3 3 8 3 2" xfId="27424"/>
    <cellStyle name="Note 2 2 3 3 8 4" xfId="8338"/>
    <cellStyle name="Note 2 2 3 3 8 4 2" xfId="27425"/>
    <cellStyle name="Note 2 2 3 3 8 5" xfId="8339"/>
    <cellStyle name="Note 2 2 3 3 8 5 2" xfId="27426"/>
    <cellStyle name="Note 2 2 3 3 8 6" xfId="8340"/>
    <cellStyle name="Note 2 2 3 3 8 6 2" xfId="27427"/>
    <cellStyle name="Note 2 2 3 3 8 7" xfId="8341"/>
    <cellStyle name="Note 2 2 3 3 8 7 2" xfId="27428"/>
    <cellStyle name="Note 2 2 3 3 8 8" xfId="27422"/>
    <cellStyle name="Note 2 2 3 3 9" xfId="8342"/>
    <cellStyle name="Note 2 2 3 3 9 2" xfId="8343"/>
    <cellStyle name="Note 2 2 3 3 9 2 2" xfId="27430"/>
    <cellStyle name="Note 2 2 3 3 9 3" xfId="8344"/>
    <cellStyle name="Note 2 2 3 3 9 3 2" xfId="27431"/>
    <cellStyle name="Note 2 2 3 3 9 4" xfId="8345"/>
    <cellStyle name="Note 2 2 3 3 9 4 2" xfId="27432"/>
    <cellStyle name="Note 2 2 3 3 9 5" xfId="8346"/>
    <cellStyle name="Note 2 2 3 3 9 5 2" xfId="27433"/>
    <cellStyle name="Note 2 2 3 3 9 6" xfId="8347"/>
    <cellStyle name="Note 2 2 3 3 9 6 2" xfId="27434"/>
    <cellStyle name="Note 2 2 3 3 9 7" xfId="8348"/>
    <cellStyle name="Note 2 2 3 3 9 7 2" xfId="27435"/>
    <cellStyle name="Note 2 2 3 3 9 8" xfId="27429"/>
    <cellStyle name="Note 2 2 3 30" xfId="8349"/>
    <cellStyle name="Note 2 2 3 31" xfId="21236"/>
    <cellStyle name="Note 2 2 3 4" xfId="8350"/>
    <cellStyle name="Note 2 2 3 4 10" xfId="8351"/>
    <cellStyle name="Note 2 2 3 4 10 2" xfId="8352"/>
    <cellStyle name="Note 2 2 3 4 10 2 2" xfId="27438"/>
    <cellStyle name="Note 2 2 3 4 10 3" xfId="8353"/>
    <cellStyle name="Note 2 2 3 4 10 3 2" xfId="27439"/>
    <cellStyle name="Note 2 2 3 4 10 4" xfId="8354"/>
    <cellStyle name="Note 2 2 3 4 10 4 2" xfId="27440"/>
    <cellStyle name="Note 2 2 3 4 10 5" xfId="8355"/>
    <cellStyle name="Note 2 2 3 4 10 5 2" xfId="27441"/>
    <cellStyle name="Note 2 2 3 4 10 6" xfId="8356"/>
    <cellStyle name="Note 2 2 3 4 10 6 2" xfId="27442"/>
    <cellStyle name="Note 2 2 3 4 10 7" xfId="8357"/>
    <cellStyle name="Note 2 2 3 4 10 7 2" xfId="27443"/>
    <cellStyle name="Note 2 2 3 4 10 8" xfId="27437"/>
    <cellStyle name="Note 2 2 3 4 11" xfId="8358"/>
    <cellStyle name="Note 2 2 3 4 11 2" xfId="27444"/>
    <cellStyle name="Note 2 2 3 4 12" xfId="8359"/>
    <cellStyle name="Note 2 2 3 4 12 2" xfId="27445"/>
    <cellStyle name="Note 2 2 3 4 13" xfId="8360"/>
    <cellStyle name="Note 2 2 3 4 13 2" xfId="27446"/>
    <cellStyle name="Note 2 2 3 4 14" xfId="8361"/>
    <cellStyle name="Note 2 2 3 4 14 2" xfId="27447"/>
    <cellStyle name="Note 2 2 3 4 15" xfId="8362"/>
    <cellStyle name="Note 2 2 3 4 16" xfId="8363"/>
    <cellStyle name="Note 2 2 3 4 17" xfId="27436"/>
    <cellStyle name="Note 2 2 3 4 2" xfId="8364"/>
    <cellStyle name="Note 2 2 3 4 2 2" xfId="8365"/>
    <cellStyle name="Note 2 2 3 4 2 2 2" xfId="27449"/>
    <cellStyle name="Note 2 2 3 4 2 3" xfId="8366"/>
    <cellStyle name="Note 2 2 3 4 2 3 2" xfId="27450"/>
    <cellStyle name="Note 2 2 3 4 2 4" xfId="8367"/>
    <cellStyle name="Note 2 2 3 4 2 4 2" xfId="27451"/>
    <cellStyle name="Note 2 2 3 4 2 5" xfId="8368"/>
    <cellStyle name="Note 2 2 3 4 2 5 2" xfId="27452"/>
    <cellStyle name="Note 2 2 3 4 2 6" xfId="8369"/>
    <cellStyle name="Note 2 2 3 4 2 6 2" xfId="27453"/>
    <cellStyle name="Note 2 2 3 4 2 7" xfId="8370"/>
    <cellStyle name="Note 2 2 3 4 2 7 2" xfId="27454"/>
    <cellStyle name="Note 2 2 3 4 2 8" xfId="27448"/>
    <cellStyle name="Note 2 2 3 4 3" xfId="8371"/>
    <cellStyle name="Note 2 2 3 4 3 2" xfId="8372"/>
    <cellStyle name="Note 2 2 3 4 3 2 2" xfId="27456"/>
    <cellStyle name="Note 2 2 3 4 3 3" xfId="8373"/>
    <cellStyle name="Note 2 2 3 4 3 3 2" xfId="27457"/>
    <cellStyle name="Note 2 2 3 4 3 4" xfId="8374"/>
    <cellStyle name="Note 2 2 3 4 3 4 2" xfId="27458"/>
    <cellStyle name="Note 2 2 3 4 3 5" xfId="8375"/>
    <cellStyle name="Note 2 2 3 4 3 5 2" xfId="27459"/>
    <cellStyle name="Note 2 2 3 4 3 6" xfId="8376"/>
    <cellStyle name="Note 2 2 3 4 3 6 2" xfId="27460"/>
    <cellStyle name="Note 2 2 3 4 3 7" xfId="8377"/>
    <cellStyle name="Note 2 2 3 4 3 7 2" xfId="27461"/>
    <cellStyle name="Note 2 2 3 4 3 8" xfId="27455"/>
    <cellStyle name="Note 2 2 3 4 4" xfId="8378"/>
    <cellStyle name="Note 2 2 3 4 4 2" xfId="8379"/>
    <cellStyle name="Note 2 2 3 4 4 2 2" xfId="27463"/>
    <cellStyle name="Note 2 2 3 4 4 3" xfId="8380"/>
    <cellStyle name="Note 2 2 3 4 4 3 2" xfId="27464"/>
    <cellStyle name="Note 2 2 3 4 4 4" xfId="8381"/>
    <cellStyle name="Note 2 2 3 4 4 4 2" xfId="27465"/>
    <cellStyle name="Note 2 2 3 4 4 5" xfId="8382"/>
    <cellStyle name="Note 2 2 3 4 4 5 2" xfId="27466"/>
    <cellStyle name="Note 2 2 3 4 4 6" xfId="8383"/>
    <cellStyle name="Note 2 2 3 4 4 6 2" xfId="27467"/>
    <cellStyle name="Note 2 2 3 4 4 7" xfId="8384"/>
    <cellStyle name="Note 2 2 3 4 4 7 2" xfId="27468"/>
    <cellStyle name="Note 2 2 3 4 4 8" xfId="27462"/>
    <cellStyle name="Note 2 2 3 4 5" xfId="8385"/>
    <cellStyle name="Note 2 2 3 4 5 2" xfId="8386"/>
    <cellStyle name="Note 2 2 3 4 5 2 2" xfId="27470"/>
    <cellStyle name="Note 2 2 3 4 5 3" xfId="8387"/>
    <cellStyle name="Note 2 2 3 4 5 3 2" xfId="27471"/>
    <cellStyle name="Note 2 2 3 4 5 4" xfId="8388"/>
    <cellStyle name="Note 2 2 3 4 5 4 2" xfId="27472"/>
    <cellStyle name="Note 2 2 3 4 5 5" xfId="8389"/>
    <cellStyle name="Note 2 2 3 4 5 5 2" xfId="27473"/>
    <cellStyle name="Note 2 2 3 4 5 6" xfId="8390"/>
    <cellStyle name="Note 2 2 3 4 5 6 2" xfId="27474"/>
    <cellStyle name="Note 2 2 3 4 5 7" xfId="8391"/>
    <cellStyle name="Note 2 2 3 4 5 7 2" xfId="27475"/>
    <cellStyle name="Note 2 2 3 4 5 8" xfId="27469"/>
    <cellStyle name="Note 2 2 3 4 6" xfId="8392"/>
    <cellStyle name="Note 2 2 3 4 6 2" xfId="8393"/>
    <cellStyle name="Note 2 2 3 4 6 2 2" xfId="27477"/>
    <cellStyle name="Note 2 2 3 4 6 3" xfId="8394"/>
    <cellStyle name="Note 2 2 3 4 6 3 2" xfId="27478"/>
    <cellStyle name="Note 2 2 3 4 6 4" xfId="8395"/>
    <cellStyle name="Note 2 2 3 4 6 4 2" xfId="27479"/>
    <cellStyle name="Note 2 2 3 4 6 5" xfId="8396"/>
    <cellStyle name="Note 2 2 3 4 6 5 2" xfId="27480"/>
    <cellStyle name="Note 2 2 3 4 6 6" xfId="8397"/>
    <cellStyle name="Note 2 2 3 4 6 6 2" xfId="27481"/>
    <cellStyle name="Note 2 2 3 4 6 7" xfId="8398"/>
    <cellStyle name="Note 2 2 3 4 6 7 2" xfId="27482"/>
    <cellStyle name="Note 2 2 3 4 6 8" xfId="27476"/>
    <cellStyle name="Note 2 2 3 4 7" xfId="8399"/>
    <cellStyle name="Note 2 2 3 4 7 2" xfId="8400"/>
    <cellStyle name="Note 2 2 3 4 7 2 2" xfId="27484"/>
    <cellStyle name="Note 2 2 3 4 7 3" xfId="8401"/>
    <cellStyle name="Note 2 2 3 4 7 3 2" xfId="27485"/>
    <cellStyle name="Note 2 2 3 4 7 4" xfId="8402"/>
    <cellStyle name="Note 2 2 3 4 7 4 2" xfId="27486"/>
    <cellStyle name="Note 2 2 3 4 7 5" xfId="8403"/>
    <cellStyle name="Note 2 2 3 4 7 5 2" xfId="27487"/>
    <cellStyle name="Note 2 2 3 4 7 6" xfId="8404"/>
    <cellStyle name="Note 2 2 3 4 7 6 2" xfId="27488"/>
    <cellStyle name="Note 2 2 3 4 7 7" xfId="8405"/>
    <cellStyle name="Note 2 2 3 4 7 7 2" xfId="27489"/>
    <cellStyle name="Note 2 2 3 4 7 8" xfId="27483"/>
    <cellStyle name="Note 2 2 3 4 8" xfId="8406"/>
    <cellStyle name="Note 2 2 3 4 8 2" xfId="8407"/>
    <cellStyle name="Note 2 2 3 4 8 2 2" xfId="27491"/>
    <cellStyle name="Note 2 2 3 4 8 3" xfId="8408"/>
    <cellStyle name="Note 2 2 3 4 8 3 2" xfId="27492"/>
    <cellStyle name="Note 2 2 3 4 8 4" xfId="8409"/>
    <cellStyle name="Note 2 2 3 4 8 4 2" xfId="27493"/>
    <cellStyle name="Note 2 2 3 4 8 5" xfId="8410"/>
    <cellStyle name="Note 2 2 3 4 8 5 2" xfId="27494"/>
    <cellStyle name="Note 2 2 3 4 8 6" xfId="8411"/>
    <cellStyle name="Note 2 2 3 4 8 6 2" xfId="27495"/>
    <cellStyle name="Note 2 2 3 4 8 7" xfId="8412"/>
    <cellStyle name="Note 2 2 3 4 8 7 2" xfId="27496"/>
    <cellStyle name="Note 2 2 3 4 8 8" xfId="27490"/>
    <cellStyle name="Note 2 2 3 4 9" xfId="8413"/>
    <cellStyle name="Note 2 2 3 4 9 2" xfId="8414"/>
    <cellStyle name="Note 2 2 3 4 9 2 2" xfId="27498"/>
    <cellStyle name="Note 2 2 3 4 9 3" xfId="8415"/>
    <cellStyle name="Note 2 2 3 4 9 3 2" xfId="27499"/>
    <cellStyle name="Note 2 2 3 4 9 4" xfId="8416"/>
    <cellStyle name="Note 2 2 3 4 9 4 2" xfId="27500"/>
    <cellStyle name="Note 2 2 3 4 9 5" xfId="8417"/>
    <cellStyle name="Note 2 2 3 4 9 5 2" xfId="27501"/>
    <cellStyle name="Note 2 2 3 4 9 6" xfId="8418"/>
    <cellStyle name="Note 2 2 3 4 9 6 2" xfId="27502"/>
    <cellStyle name="Note 2 2 3 4 9 7" xfId="8419"/>
    <cellStyle name="Note 2 2 3 4 9 7 2" xfId="27503"/>
    <cellStyle name="Note 2 2 3 4 9 8" xfId="27497"/>
    <cellStyle name="Note 2 2 3 5" xfId="8420"/>
    <cellStyle name="Note 2 2 3 5 10" xfId="8421"/>
    <cellStyle name="Note 2 2 3 5 10 2" xfId="8422"/>
    <cellStyle name="Note 2 2 3 5 10 2 2" xfId="27506"/>
    <cellStyle name="Note 2 2 3 5 10 3" xfId="8423"/>
    <cellStyle name="Note 2 2 3 5 10 3 2" xfId="27507"/>
    <cellStyle name="Note 2 2 3 5 10 4" xfId="8424"/>
    <cellStyle name="Note 2 2 3 5 10 4 2" xfId="27508"/>
    <cellStyle name="Note 2 2 3 5 10 5" xfId="8425"/>
    <cellStyle name="Note 2 2 3 5 10 5 2" xfId="27509"/>
    <cellStyle name="Note 2 2 3 5 10 6" xfId="8426"/>
    <cellStyle name="Note 2 2 3 5 10 6 2" xfId="27510"/>
    <cellStyle name="Note 2 2 3 5 10 7" xfId="8427"/>
    <cellStyle name="Note 2 2 3 5 10 7 2" xfId="27511"/>
    <cellStyle name="Note 2 2 3 5 10 8" xfId="27505"/>
    <cellStyle name="Note 2 2 3 5 11" xfId="8428"/>
    <cellStyle name="Note 2 2 3 5 11 2" xfId="27512"/>
    <cellStyle name="Note 2 2 3 5 12" xfId="8429"/>
    <cellStyle name="Note 2 2 3 5 12 2" xfId="27513"/>
    <cellStyle name="Note 2 2 3 5 13" xfId="8430"/>
    <cellStyle name="Note 2 2 3 5 13 2" xfId="27514"/>
    <cellStyle name="Note 2 2 3 5 14" xfId="8431"/>
    <cellStyle name="Note 2 2 3 5 14 2" xfId="27515"/>
    <cellStyle name="Note 2 2 3 5 15" xfId="8432"/>
    <cellStyle name="Note 2 2 3 5 16" xfId="8433"/>
    <cellStyle name="Note 2 2 3 5 17" xfId="27504"/>
    <cellStyle name="Note 2 2 3 5 2" xfId="8434"/>
    <cellStyle name="Note 2 2 3 5 2 2" xfId="8435"/>
    <cellStyle name="Note 2 2 3 5 2 2 2" xfId="27517"/>
    <cellStyle name="Note 2 2 3 5 2 3" xfId="8436"/>
    <cellStyle name="Note 2 2 3 5 2 3 2" xfId="27518"/>
    <cellStyle name="Note 2 2 3 5 2 4" xfId="8437"/>
    <cellStyle name="Note 2 2 3 5 2 4 2" xfId="27519"/>
    <cellStyle name="Note 2 2 3 5 2 5" xfId="8438"/>
    <cellStyle name="Note 2 2 3 5 2 5 2" xfId="27520"/>
    <cellStyle name="Note 2 2 3 5 2 6" xfId="8439"/>
    <cellStyle name="Note 2 2 3 5 2 6 2" xfId="27521"/>
    <cellStyle name="Note 2 2 3 5 2 7" xfId="8440"/>
    <cellStyle name="Note 2 2 3 5 2 7 2" xfId="27522"/>
    <cellStyle name="Note 2 2 3 5 2 8" xfId="27516"/>
    <cellStyle name="Note 2 2 3 5 3" xfId="8441"/>
    <cellStyle name="Note 2 2 3 5 3 2" xfId="8442"/>
    <cellStyle name="Note 2 2 3 5 3 2 2" xfId="27524"/>
    <cellStyle name="Note 2 2 3 5 3 3" xfId="8443"/>
    <cellStyle name="Note 2 2 3 5 3 3 2" xfId="27525"/>
    <cellStyle name="Note 2 2 3 5 3 4" xfId="8444"/>
    <cellStyle name="Note 2 2 3 5 3 4 2" xfId="27526"/>
    <cellStyle name="Note 2 2 3 5 3 5" xfId="8445"/>
    <cellStyle name="Note 2 2 3 5 3 5 2" xfId="27527"/>
    <cellStyle name="Note 2 2 3 5 3 6" xfId="8446"/>
    <cellStyle name="Note 2 2 3 5 3 6 2" xfId="27528"/>
    <cellStyle name="Note 2 2 3 5 3 7" xfId="8447"/>
    <cellStyle name="Note 2 2 3 5 3 7 2" xfId="27529"/>
    <cellStyle name="Note 2 2 3 5 3 8" xfId="27523"/>
    <cellStyle name="Note 2 2 3 5 4" xfId="8448"/>
    <cellStyle name="Note 2 2 3 5 4 2" xfId="8449"/>
    <cellStyle name="Note 2 2 3 5 4 2 2" xfId="27531"/>
    <cellStyle name="Note 2 2 3 5 4 3" xfId="8450"/>
    <cellStyle name="Note 2 2 3 5 4 3 2" xfId="27532"/>
    <cellStyle name="Note 2 2 3 5 4 4" xfId="8451"/>
    <cellStyle name="Note 2 2 3 5 4 4 2" xfId="27533"/>
    <cellStyle name="Note 2 2 3 5 4 5" xfId="8452"/>
    <cellStyle name="Note 2 2 3 5 4 5 2" xfId="27534"/>
    <cellStyle name="Note 2 2 3 5 4 6" xfId="8453"/>
    <cellStyle name="Note 2 2 3 5 4 6 2" xfId="27535"/>
    <cellStyle name="Note 2 2 3 5 4 7" xfId="8454"/>
    <cellStyle name="Note 2 2 3 5 4 7 2" xfId="27536"/>
    <cellStyle name="Note 2 2 3 5 4 8" xfId="27530"/>
    <cellStyle name="Note 2 2 3 5 5" xfId="8455"/>
    <cellStyle name="Note 2 2 3 5 5 2" xfId="8456"/>
    <cellStyle name="Note 2 2 3 5 5 2 2" xfId="27538"/>
    <cellStyle name="Note 2 2 3 5 5 3" xfId="8457"/>
    <cellStyle name="Note 2 2 3 5 5 3 2" xfId="27539"/>
    <cellStyle name="Note 2 2 3 5 5 4" xfId="8458"/>
    <cellStyle name="Note 2 2 3 5 5 4 2" xfId="27540"/>
    <cellStyle name="Note 2 2 3 5 5 5" xfId="8459"/>
    <cellStyle name="Note 2 2 3 5 5 5 2" xfId="27541"/>
    <cellStyle name="Note 2 2 3 5 5 6" xfId="8460"/>
    <cellStyle name="Note 2 2 3 5 5 6 2" xfId="27542"/>
    <cellStyle name="Note 2 2 3 5 5 7" xfId="8461"/>
    <cellStyle name="Note 2 2 3 5 5 7 2" xfId="27543"/>
    <cellStyle name="Note 2 2 3 5 5 8" xfId="27537"/>
    <cellStyle name="Note 2 2 3 5 6" xfId="8462"/>
    <cellStyle name="Note 2 2 3 5 6 2" xfId="8463"/>
    <cellStyle name="Note 2 2 3 5 6 2 2" xfId="27545"/>
    <cellStyle name="Note 2 2 3 5 6 3" xfId="8464"/>
    <cellStyle name="Note 2 2 3 5 6 3 2" xfId="27546"/>
    <cellStyle name="Note 2 2 3 5 6 4" xfId="8465"/>
    <cellStyle name="Note 2 2 3 5 6 4 2" xfId="27547"/>
    <cellStyle name="Note 2 2 3 5 6 5" xfId="8466"/>
    <cellStyle name="Note 2 2 3 5 6 5 2" xfId="27548"/>
    <cellStyle name="Note 2 2 3 5 6 6" xfId="8467"/>
    <cellStyle name="Note 2 2 3 5 6 6 2" xfId="27549"/>
    <cellStyle name="Note 2 2 3 5 6 7" xfId="8468"/>
    <cellStyle name="Note 2 2 3 5 6 7 2" xfId="27550"/>
    <cellStyle name="Note 2 2 3 5 6 8" xfId="27544"/>
    <cellStyle name="Note 2 2 3 5 7" xfId="8469"/>
    <cellStyle name="Note 2 2 3 5 7 2" xfId="8470"/>
    <cellStyle name="Note 2 2 3 5 7 2 2" xfId="27552"/>
    <cellStyle name="Note 2 2 3 5 7 3" xfId="8471"/>
    <cellStyle name="Note 2 2 3 5 7 3 2" xfId="27553"/>
    <cellStyle name="Note 2 2 3 5 7 4" xfId="8472"/>
    <cellStyle name="Note 2 2 3 5 7 4 2" xfId="27554"/>
    <cellStyle name="Note 2 2 3 5 7 5" xfId="8473"/>
    <cellStyle name="Note 2 2 3 5 7 5 2" xfId="27555"/>
    <cellStyle name="Note 2 2 3 5 7 6" xfId="8474"/>
    <cellStyle name="Note 2 2 3 5 7 6 2" xfId="27556"/>
    <cellStyle name="Note 2 2 3 5 7 7" xfId="8475"/>
    <cellStyle name="Note 2 2 3 5 7 7 2" xfId="27557"/>
    <cellStyle name="Note 2 2 3 5 7 8" xfId="27551"/>
    <cellStyle name="Note 2 2 3 5 8" xfId="8476"/>
    <cellStyle name="Note 2 2 3 5 8 2" xfId="8477"/>
    <cellStyle name="Note 2 2 3 5 8 2 2" xfId="27559"/>
    <cellStyle name="Note 2 2 3 5 8 3" xfId="8478"/>
    <cellStyle name="Note 2 2 3 5 8 3 2" xfId="27560"/>
    <cellStyle name="Note 2 2 3 5 8 4" xfId="8479"/>
    <cellStyle name="Note 2 2 3 5 8 4 2" xfId="27561"/>
    <cellStyle name="Note 2 2 3 5 8 5" xfId="8480"/>
    <cellStyle name="Note 2 2 3 5 8 5 2" xfId="27562"/>
    <cellStyle name="Note 2 2 3 5 8 6" xfId="8481"/>
    <cellStyle name="Note 2 2 3 5 8 6 2" xfId="27563"/>
    <cellStyle name="Note 2 2 3 5 8 7" xfId="8482"/>
    <cellStyle name="Note 2 2 3 5 8 7 2" xfId="27564"/>
    <cellStyle name="Note 2 2 3 5 8 8" xfId="27558"/>
    <cellStyle name="Note 2 2 3 5 9" xfId="8483"/>
    <cellStyle name="Note 2 2 3 5 9 2" xfId="8484"/>
    <cellStyle name="Note 2 2 3 5 9 2 2" xfId="27566"/>
    <cellStyle name="Note 2 2 3 5 9 3" xfId="8485"/>
    <cellStyle name="Note 2 2 3 5 9 3 2" xfId="27567"/>
    <cellStyle name="Note 2 2 3 5 9 4" xfId="8486"/>
    <cellStyle name="Note 2 2 3 5 9 4 2" xfId="27568"/>
    <cellStyle name="Note 2 2 3 5 9 5" xfId="8487"/>
    <cellStyle name="Note 2 2 3 5 9 5 2" xfId="27569"/>
    <cellStyle name="Note 2 2 3 5 9 6" xfId="8488"/>
    <cellStyle name="Note 2 2 3 5 9 6 2" xfId="27570"/>
    <cellStyle name="Note 2 2 3 5 9 7" xfId="8489"/>
    <cellStyle name="Note 2 2 3 5 9 7 2" xfId="27571"/>
    <cellStyle name="Note 2 2 3 5 9 8" xfId="27565"/>
    <cellStyle name="Note 2 2 3 6" xfId="8490"/>
    <cellStyle name="Note 2 2 3 6 10" xfId="8491"/>
    <cellStyle name="Note 2 2 3 6 11" xfId="27572"/>
    <cellStyle name="Note 2 2 3 6 2" xfId="8492"/>
    <cellStyle name="Note 2 2 3 6 2 2" xfId="27573"/>
    <cellStyle name="Note 2 2 3 6 3" xfId="8493"/>
    <cellStyle name="Note 2 2 3 6 3 2" xfId="27574"/>
    <cellStyle name="Note 2 2 3 6 4" xfId="8494"/>
    <cellStyle name="Note 2 2 3 6 4 2" xfId="27575"/>
    <cellStyle name="Note 2 2 3 6 5" xfId="8495"/>
    <cellStyle name="Note 2 2 3 6 5 2" xfId="27576"/>
    <cellStyle name="Note 2 2 3 6 6" xfId="8496"/>
    <cellStyle name="Note 2 2 3 6 6 2" xfId="27577"/>
    <cellStyle name="Note 2 2 3 6 7" xfId="8497"/>
    <cellStyle name="Note 2 2 3 6 7 2" xfId="27578"/>
    <cellStyle name="Note 2 2 3 6 8" xfId="8498"/>
    <cellStyle name="Note 2 2 3 6 9" xfId="8499"/>
    <cellStyle name="Note 2 2 3 7" xfId="8500"/>
    <cellStyle name="Note 2 2 3 7 10" xfId="8501"/>
    <cellStyle name="Note 2 2 3 7 11" xfId="27579"/>
    <cellStyle name="Note 2 2 3 7 2" xfId="8502"/>
    <cellStyle name="Note 2 2 3 7 2 2" xfId="27580"/>
    <cellStyle name="Note 2 2 3 7 3" xfId="8503"/>
    <cellStyle name="Note 2 2 3 7 3 2" xfId="27581"/>
    <cellStyle name="Note 2 2 3 7 4" xfId="8504"/>
    <cellStyle name="Note 2 2 3 7 4 2" xfId="27582"/>
    <cellStyle name="Note 2 2 3 7 5" xfId="8505"/>
    <cellStyle name="Note 2 2 3 7 5 2" xfId="27583"/>
    <cellStyle name="Note 2 2 3 7 6" xfId="8506"/>
    <cellStyle name="Note 2 2 3 7 6 2" xfId="27584"/>
    <cellStyle name="Note 2 2 3 7 7" xfId="8507"/>
    <cellStyle name="Note 2 2 3 7 7 2" xfId="27585"/>
    <cellStyle name="Note 2 2 3 7 8" xfId="8508"/>
    <cellStyle name="Note 2 2 3 7 9" xfId="8509"/>
    <cellStyle name="Note 2 2 3 8" xfId="8510"/>
    <cellStyle name="Note 2 2 3 8 10" xfId="8511"/>
    <cellStyle name="Note 2 2 3 8 11" xfId="27586"/>
    <cellStyle name="Note 2 2 3 8 2" xfId="8512"/>
    <cellStyle name="Note 2 2 3 8 2 2" xfId="27587"/>
    <cellStyle name="Note 2 2 3 8 3" xfId="8513"/>
    <cellStyle name="Note 2 2 3 8 3 2" xfId="27588"/>
    <cellStyle name="Note 2 2 3 8 4" xfId="8514"/>
    <cellStyle name="Note 2 2 3 8 4 2" xfId="27589"/>
    <cellStyle name="Note 2 2 3 8 5" xfId="8515"/>
    <cellStyle name="Note 2 2 3 8 5 2" xfId="27590"/>
    <cellStyle name="Note 2 2 3 8 6" xfId="8516"/>
    <cellStyle name="Note 2 2 3 8 6 2" xfId="27591"/>
    <cellStyle name="Note 2 2 3 8 7" xfId="8517"/>
    <cellStyle name="Note 2 2 3 8 7 2" xfId="27592"/>
    <cellStyle name="Note 2 2 3 8 8" xfId="8518"/>
    <cellStyle name="Note 2 2 3 8 9" xfId="8519"/>
    <cellStyle name="Note 2 2 3 9" xfId="8520"/>
    <cellStyle name="Note 2 2 3 9 10" xfId="8521"/>
    <cellStyle name="Note 2 2 3 9 11" xfId="27593"/>
    <cellStyle name="Note 2 2 3 9 2" xfId="8522"/>
    <cellStyle name="Note 2 2 3 9 2 2" xfId="27594"/>
    <cellStyle name="Note 2 2 3 9 3" xfId="8523"/>
    <cellStyle name="Note 2 2 3 9 3 2" xfId="27595"/>
    <cellStyle name="Note 2 2 3 9 4" xfId="8524"/>
    <cellStyle name="Note 2 2 3 9 4 2" xfId="27596"/>
    <cellStyle name="Note 2 2 3 9 5" xfId="8525"/>
    <cellStyle name="Note 2 2 3 9 5 2" xfId="27597"/>
    <cellStyle name="Note 2 2 3 9 6" xfId="8526"/>
    <cellStyle name="Note 2 2 3 9 6 2" xfId="27598"/>
    <cellStyle name="Note 2 2 3 9 7" xfId="8527"/>
    <cellStyle name="Note 2 2 3 9 7 2" xfId="27599"/>
    <cellStyle name="Note 2 2 3 9 8" xfId="8528"/>
    <cellStyle name="Note 2 2 3 9 9" xfId="8529"/>
    <cellStyle name="Note 2 2 30" xfId="21204"/>
    <cellStyle name="Note 2 2 4" xfId="8530"/>
    <cellStyle name="Note 2 2 4 10" xfId="8531"/>
    <cellStyle name="Note 2 2 4 10 2" xfId="8532"/>
    <cellStyle name="Note 2 2 4 10 2 2" xfId="27602"/>
    <cellStyle name="Note 2 2 4 10 3" xfId="8533"/>
    <cellStyle name="Note 2 2 4 10 3 2" xfId="27603"/>
    <cellStyle name="Note 2 2 4 10 4" xfId="8534"/>
    <cellStyle name="Note 2 2 4 10 4 2" xfId="27604"/>
    <cellStyle name="Note 2 2 4 10 5" xfId="8535"/>
    <cellStyle name="Note 2 2 4 10 5 2" xfId="27605"/>
    <cellStyle name="Note 2 2 4 10 6" xfId="8536"/>
    <cellStyle name="Note 2 2 4 10 6 2" xfId="27606"/>
    <cellStyle name="Note 2 2 4 10 7" xfId="8537"/>
    <cellStyle name="Note 2 2 4 10 7 2" xfId="27607"/>
    <cellStyle name="Note 2 2 4 10 8" xfId="27601"/>
    <cellStyle name="Note 2 2 4 11" xfId="8538"/>
    <cellStyle name="Note 2 2 4 11 2" xfId="27608"/>
    <cellStyle name="Note 2 2 4 12" xfId="8539"/>
    <cellStyle name="Note 2 2 4 12 2" xfId="27609"/>
    <cellStyle name="Note 2 2 4 13" xfId="8540"/>
    <cellStyle name="Note 2 2 4 13 2" xfId="27610"/>
    <cellStyle name="Note 2 2 4 14" xfId="8541"/>
    <cellStyle name="Note 2 2 4 14 2" xfId="27611"/>
    <cellStyle name="Note 2 2 4 15" xfId="8542"/>
    <cellStyle name="Note 2 2 4 16" xfId="8543"/>
    <cellStyle name="Note 2 2 4 17" xfId="27600"/>
    <cellStyle name="Note 2 2 4 2" xfId="8544"/>
    <cellStyle name="Note 2 2 4 2 2" xfId="8545"/>
    <cellStyle name="Note 2 2 4 2 2 2" xfId="27613"/>
    <cellStyle name="Note 2 2 4 2 3" xfId="8546"/>
    <cellStyle name="Note 2 2 4 2 3 2" xfId="27614"/>
    <cellStyle name="Note 2 2 4 2 4" xfId="8547"/>
    <cellStyle name="Note 2 2 4 2 4 2" xfId="27615"/>
    <cellStyle name="Note 2 2 4 2 5" xfId="8548"/>
    <cellStyle name="Note 2 2 4 2 5 2" xfId="27616"/>
    <cellStyle name="Note 2 2 4 2 6" xfId="8549"/>
    <cellStyle name="Note 2 2 4 2 6 2" xfId="27617"/>
    <cellStyle name="Note 2 2 4 2 7" xfId="8550"/>
    <cellStyle name="Note 2 2 4 2 7 2" xfId="27618"/>
    <cellStyle name="Note 2 2 4 2 8" xfId="27612"/>
    <cellStyle name="Note 2 2 4 3" xfId="8551"/>
    <cellStyle name="Note 2 2 4 3 2" xfId="8552"/>
    <cellStyle name="Note 2 2 4 3 2 2" xfId="27620"/>
    <cellStyle name="Note 2 2 4 3 3" xfId="8553"/>
    <cellStyle name="Note 2 2 4 3 3 2" xfId="27621"/>
    <cellStyle name="Note 2 2 4 3 4" xfId="8554"/>
    <cellStyle name="Note 2 2 4 3 4 2" xfId="27622"/>
    <cellStyle name="Note 2 2 4 3 5" xfId="8555"/>
    <cellStyle name="Note 2 2 4 3 5 2" xfId="27623"/>
    <cellStyle name="Note 2 2 4 3 6" xfId="8556"/>
    <cellStyle name="Note 2 2 4 3 6 2" xfId="27624"/>
    <cellStyle name="Note 2 2 4 3 7" xfId="8557"/>
    <cellStyle name="Note 2 2 4 3 7 2" xfId="27625"/>
    <cellStyle name="Note 2 2 4 3 8" xfId="27619"/>
    <cellStyle name="Note 2 2 4 4" xfId="8558"/>
    <cellStyle name="Note 2 2 4 4 2" xfId="8559"/>
    <cellStyle name="Note 2 2 4 4 2 2" xfId="27627"/>
    <cellStyle name="Note 2 2 4 4 3" xfId="8560"/>
    <cellStyle name="Note 2 2 4 4 3 2" xfId="27628"/>
    <cellStyle name="Note 2 2 4 4 4" xfId="8561"/>
    <cellStyle name="Note 2 2 4 4 4 2" xfId="27629"/>
    <cellStyle name="Note 2 2 4 4 5" xfId="8562"/>
    <cellStyle name="Note 2 2 4 4 5 2" xfId="27630"/>
    <cellStyle name="Note 2 2 4 4 6" xfId="8563"/>
    <cellStyle name="Note 2 2 4 4 6 2" xfId="27631"/>
    <cellStyle name="Note 2 2 4 4 7" xfId="8564"/>
    <cellStyle name="Note 2 2 4 4 7 2" xfId="27632"/>
    <cellStyle name="Note 2 2 4 4 8" xfId="27626"/>
    <cellStyle name="Note 2 2 4 5" xfId="8565"/>
    <cellStyle name="Note 2 2 4 5 2" xfId="8566"/>
    <cellStyle name="Note 2 2 4 5 2 2" xfId="27634"/>
    <cellStyle name="Note 2 2 4 5 3" xfId="8567"/>
    <cellStyle name="Note 2 2 4 5 3 2" xfId="27635"/>
    <cellStyle name="Note 2 2 4 5 4" xfId="8568"/>
    <cellStyle name="Note 2 2 4 5 4 2" xfId="27636"/>
    <cellStyle name="Note 2 2 4 5 5" xfId="8569"/>
    <cellStyle name="Note 2 2 4 5 5 2" xfId="27637"/>
    <cellStyle name="Note 2 2 4 5 6" xfId="8570"/>
    <cellStyle name="Note 2 2 4 5 6 2" xfId="27638"/>
    <cellStyle name="Note 2 2 4 5 7" xfId="8571"/>
    <cellStyle name="Note 2 2 4 5 7 2" xfId="27639"/>
    <cellStyle name="Note 2 2 4 5 8" xfId="27633"/>
    <cellStyle name="Note 2 2 4 6" xfId="8572"/>
    <cellStyle name="Note 2 2 4 6 2" xfId="8573"/>
    <cellStyle name="Note 2 2 4 6 2 2" xfId="27641"/>
    <cellStyle name="Note 2 2 4 6 3" xfId="8574"/>
    <cellStyle name="Note 2 2 4 6 3 2" xfId="27642"/>
    <cellStyle name="Note 2 2 4 6 4" xfId="8575"/>
    <cellStyle name="Note 2 2 4 6 4 2" xfId="27643"/>
    <cellStyle name="Note 2 2 4 6 5" xfId="8576"/>
    <cellStyle name="Note 2 2 4 6 5 2" xfId="27644"/>
    <cellStyle name="Note 2 2 4 6 6" xfId="8577"/>
    <cellStyle name="Note 2 2 4 6 6 2" xfId="27645"/>
    <cellStyle name="Note 2 2 4 6 7" xfId="8578"/>
    <cellStyle name="Note 2 2 4 6 7 2" xfId="27646"/>
    <cellStyle name="Note 2 2 4 6 8" xfId="27640"/>
    <cellStyle name="Note 2 2 4 7" xfId="8579"/>
    <cellStyle name="Note 2 2 4 7 2" xfId="8580"/>
    <cellStyle name="Note 2 2 4 7 2 2" xfId="27648"/>
    <cellStyle name="Note 2 2 4 7 3" xfId="8581"/>
    <cellStyle name="Note 2 2 4 7 3 2" xfId="27649"/>
    <cellStyle name="Note 2 2 4 7 4" xfId="8582"/>
    <cellStyle name="Note 2 2 4 7 4 2" xfId="27650"/>
    <cellStyle name="Note 2 2 4 7 5" xfId="8583"/>
    <cellStyle name="Note 2 2 4 7 5 2" xfId="27651"/>
    <cellStyle name="Note 2 2 4 7 6" xfId="8584"/>
    <cellStyle name="Note 2 2 4 7 6 2" xfId="27652"/>
    <cellStyle name="Note 2 2 4 7 7" xfId="8585"/>
    <cellStyle name="Note 2 2 4 7 7 2" xfId="27653"/>
    <cellStyle name="Note 2 2 4 7 8" xfId="27647"/>
    <cellStyle name="Note 2 2 4 8" xfId="8586"/>
    <cellStyle name="Note 2 2 4 8 2" xfId="8587"/>
    <cellStyle name="Note 2 2 4 8 2 2" xfId="27655"/>
    <cellStyle name="Note 2 2 4 8 3" xfId="8588"/>
    <cellStyle name="Note 2 2 4 8 3 2" xfId="27656"/>
    <cellStyle name="Note 2 2 4 8 4" xfId="8589"/>
    <cellStyle name="Note 2 2 4 8 4 2" xfId="27657"/>
    <cellStyle name="Note 2 2 4 8 5" xfId="8590"/>
    <cellStyle name="Note 2 2 4 8 5 2" xfId="27658"/>
    <cellStyle name="Note 2 2 4 8 6" xfId="8591"/>
    <cellStyle name="Note 2 2 4 8 6 2" xfId="27659"/>
    <cellStyle name="Note 2 2 4 8 7" xfId="8592"/>
    <cellStyle name="Note 2 2 4 8 7 2" xfId="27660"/>
    <cellStyle name="Note 2 2 4 8 8" xfId="27654"/>
    <cellStyle name="Note 2 2 4 9" xfId="8593"/>
    <cellStyle name="Note 2 2 4 9 2" xfId="8594"/>
    <cellStyle name="Note 2 2 4 9 2 2" xfId="27662"/>
    <cellStyle name="Note 2 2 4 9 3" xfId="8595"/>
    <cellStyle name="Note 2 2 4 9 3 2" xfId="27663"/>
    <cellStyle name="Note 2 2 4 9 4" xfId="8596"/>
    <cellStyle name="Note 2 2 4 9 4 2" xfId="27664"/>
    <cellStyle name="Note 2 2 4 9 5" xfId="8597"/>
    <cellStyle name="Note 2 2 4 9 5 2" xfId="27665"/>
    <cellStyle name="Note 2 2 4 9 6" xfId="8598"/>
    <cellStyle name="Note 2 2 4 9 6 2" xfId="27666"/>
    <cellStyle name="Note 2 2 4 9 7" xfId="8599"/>
    <cellStyle name="Note 2 2 4 9 7 2" xfId="27667"/>
    <cellStyle name="Note 2 2 4 9 8" xfId="27661"/>
    <cellStyle name="Note 2 2 5" xfId="8600"/>
    <cellStyle name="Note 2 2 5 10" xfId="8601"/>
    <cellStyle name="Note 2 2 5 10 2" xfId="8602"/>
    <cellStyle name="Note 2 2 5 10 2 2" xfId="27670"/>
    <cellStyle name="Note 2 2 5 10 3" xfId="8603"/>
    <cellStyle name="Note 2 2 5 10 3 2" xfId="27671"/>
    <cellStyle name="Note 2 2 5 10 4" xfId="8604"/>
    <cellStyle name="Note 2 2 5 10 4 2" xfId="27672"/>
    <cellStyle name="Note 2 2 5 10 5" xfId="8605"/>
    <cellStyle name="Note 2 2 5 10 5 2" xfId="27673"/>
    <cellStyle name="Note 2 2 5 10 6" xfId="8606"/>
    <cellStyle name="Note 2 2 5 10 6 2" xfId="27674"/>
    <cellStyle name="Note 2 2 5 10 7" xfId="8607"/>
    <cellStyle name="Note 2 2 5 10 7 2" xfId="27675"/>
    <cellStyle name="Note 2 2 5 10 8" xfId="27669"/>
    <cellStyle name="Note 2 2 5 11" xfId="8608"/>
    <cellStyle name="Note 2 2 5 11 2" xfId="27676"/>
    <cellStyle name="Note 2 2 5 12" xfId="8609"/>
    <cellStyle name="Note 2 2 5 12 2" xfId="27677"/>
    <cellStyle name="Note 2 2 5 13" xfId="8610"/>
    <cellStyle name="Note 2 2 5 13 2" xfId="27678"/>
    <cellStyle name="Note 2 2 5 14" xfId="8611"/>
    <cellStyle name="Note 2 2 5 14 2" xfId="27679"/>
    <cellStyle name="Note 2 2 5 15" xfId="8612"/>
    <cellStyle name="Note 2 2 5 16" xfId="8613"/>
    <cellStyle name="Note 2 2 5 17" xfId="27668"/>
    <cellStyle name="Note 2 2 5 2" xfId="8614"/>
    <cellStyle name="Note 2 2 5 2 2" xfId="8615"/>
    <cellStyle name="Note 2 2 5 2 2 2" xfId="27681"/>
    <cellStyle name="Note 2 2 5 2 3" xfId="8616"/>
    <cellStyle name="Note 2 2 5 2 3 2" xfId="27682"/>
    <cellStyle name="Note 2 2 5 2 4" xfId="8617"/>
    <cellStyle name="Note 2 2 5 2 4 2" xfId="27683"/>
    <cellStyle name="Note 2 2 5 2 5" xfId="8618"/>
    <cellStyle name="Note 2 2 5 2 5 2" xfId="27684"/>
    <cellStyle name="Note 2 2 5 2 6" xfId="8619"/>
    <cellStyle name="Note 2 2 5 2 6 2" xfId="27685"/>
    <cellStyle name="Note 2 2 5 2 7" xfId="8620"/>
    <cellStyle name="Note 2 2 5 2 7 2" xfId="27686"/>
    <cellStyle name="Note 2 2 5 2 8" xfId="27680"/>
    <cellStyle name="Note 2 2 5 3" xfId="8621"/>
    <cellStyle name="Note 2 2 5 3 2" xfId="8622"/>
    <cellStyle name="Note 2 2 5 3 2 2" xfId="27688"/>
    <cellStyle name="Note 2 2 5 3 3" xfId="8623"/>
    <cellStyle name="Note 2 2 5 3 3 2" xfId="27689"/>
    <cellStyle name="Note 2 2 5 3 4" xfId="8624"/>
    <cellStyle name="Note 2 2 5 3 4 2" xfId="27690"/>
    <cellStyle name="Note 2 2 5 3 5" xfId="8625"/>
    <cellStyle name="Note 2 2 5 3 5 2" xfId="27691"/>
    <cellStyle name="Note 2 2 5 3 6" xfId="8626"/>
    <cellStyle name="Note 2 2 5 3 6 2" xfId="27692"/>
    <cellStyle name="Note 2 2 5 3 7" xfId="8627"/>
    <cellStyle name="Note 2 2 5 3 7 2" xfId="27693"/>
    <cellStyle name="Note 2 2 5 3 8" xfId="27687"/>
    <cellStyle name="Note 2 2 5 4" xfId="8628"/>
    <cellStyle name="Note 2 2 5 4 2" xfId="8629"/>
    <cellStyle name="Note 2 2 5 4 2 2" xfId="27695"/>
    <cellStyle name="Note 2 2 5 4 3" xfId="8630"/>
    <cellStyle name="Note 2 2 5 4 3 2" xfId="27696"/>
    <cellStyle name="Note 2 2 5 4 4" xfId="8631"/>
    <cellStyle name="Note 2 2 5 4 4 2" xfId="27697"/>
    <cellStyle name="Note 2 2 5 4 5" xfId="8632"/>
    <cellStyle name="Note 2 2 5 4 5 2" xfId="27698"/>
    <cellStyle name="Note 2 2 5 4 6" xfId="8633"/>
    <cellStyle name="Note 2 2 5 4 6 2" xfId="27699"/>
    <cellStyle name="Note 2 2 5 4 7" xfId="8634"/>
    <cellStyle name="Note 2 2 5 4 7 2" xfId="27700"/>
    <cellStyle name="Note 2 2 5 4 8" xfId="27694"/>
    <cellStyle name="Note 2 2 5 5" xfId="8635"/>
    <cellStyle name="Note 2 2 5 5 2" xfId="8636"/>
    <cellStyle name="Note 2 2 5 5 2 2" xfId="27702"/>
    <cellStyle name="Note 2 2 5 5 3" xfId="8637"/>
    <cellStyle name="Note 2 2 5 5 3 2" xfId="27703"/>
    <cellStyle name="Note 2 2 5 5 4" xfId="8638"/>
    <cellStyle name="Note 2 2 5 5 4 2" xfId="27704"/>
    <cellStyle name="Note 2 2 5 5 5" xfId="8639"/>
    <cellStyle name="Note 2 2 5 5 5 2" xfId="27705"/>
    <cellStyle name="Note 2 2 5 5 6" xfId="8640"/>
    <cellStyle name="Note 2 2 5 5 6 2" xfId="27706"/>
    <cellStyle name="Note 2 2 5 5 7" xfId="8641"/>
    <cellStyle name="Note 2 2 5 5 7 2" xfId="27707"/>
    <cellStyle name="Note 2 2 5 5 8" xfId="27701"/>
    <cellStyle name="Note 2 2 5 6" xfId="8642"/>
    <cellStyle name="Note 2 2 5 6 2" xfId="8643"/>
    <cellStyle name="Note 2 2 5 6 2 2" xfId="27709"/>
    <cellStyle name="Note 2 2 5 6 3" xfId="8644"/>
    <cellStyle name="Note 2 2 5 6 3 2" xfId="27710"/>
    <cellStyle name="Note 2 2 5 6 4" xfId="8645"/>
    <cellStyle name="Note 2 2 5 6 4 2" xfId="27711"/>
    <cellStyle name="Note 2 2 5 6 5" xfId="8646"/>
    <cellStyle name="Note 2 2 5 6 5 2" xfId="27712"/>
    <cellStyle name="Note 2 2 5 6 6" xfId="8647"/>
    <cellStyle name="Note 2 2 5 6 6 2" xfId="27713"/>
    <cellStyle name="Note 2 2 5 6 7" xfId="8648"/>
    <cellStyle name="Note 2 2 5 6 7 2" xfId="27714"/>
    <cellStyle name="Note 2 2 5 6 8" xfId="27708"/>
    <cellStyle name="Note 2 2 5 7" xfId="8649"/>
    <cellStyle name="Note 2 2 5 7 2" xfId="8650"/>
    <cellStyle name="Note 2 2 5 7 2 2" xfId="27716"/>
    <cellStyle name="Note 2 2 5 7 3" xfId="8651"/>
    <cellStyle name="Note 2 2 5 7 3 2" xfId="27717"/>
    <cellStyle name="Note 2 2 5 7 4" xfId="8652"/>
    <cellStyle name="Note 2 2 5 7 4 2" xfId="27718"/>
    <cellStyle name="Note 2 2 5 7 5" xfId="8653"/>
    <cellStyle name="Note 2 2 5 7 5 2" xfId="27719"/>
    <cellStyle name="Note 2 2 5 7 6" xfId="8654"/>
    <cellStyle name="Note 2 2 5 7 6 2" xfId="27720"/>
    <cellStyle name="Note 2 2 5 7 7" xfId="8655"/>
    <cellStyle name="Note 2 2 5 7 7 2" xfId="27721"/>
    <cellStyle name="Note 2 2 5 7 8" xfId="27715"/>
    <cellStyle name="Note 2 2 5 8" xfId="8656"/>
    <cellStyle name="Note 2 2 5 8 2" xfId="8657"/>
    <cellStyle name="Note 2 2 5 8 2 2" xfId="27723"/>
    <cellStyle name="Note 2 2 5 8 3" xfId="8658"/>
    <cellStyle name="Note 2 2 5 8 3 2" xfId="27724"/>
    <cellStyle name="Note 2 2 5 8 4" xfId="8659"/>
    <cellStyle name="Note 2 2 5 8 4 2" xfId="27725"/>
    <cellStyle name="Note 2 2 5 8 5" xfId="8660"/>
    <cellStyle name="Note 2 2 5 8 5 2" xfId="27726"/>
    <cellStyle name="Note 2 2 5 8 6" xfId="8661"/>
    <cellStyle name="Note 2 2 5 8 6 2" xfId="27727"/>
    <cellStyle name="Note 2 2 5 8 7" xfId="8662"/>
    <cellStyle name="Note 2 2 5 8 7 2" xfId="27728"/>
    <cellStyle name="Note 2 2 5 8 8" xfId="27722"/>
    <cellStyle name="Note 2 2 5 9" xfId="8663"/>
    <cellStyle name="Note 2 2 5 9 2" xfId="8664"/>
    <cellStyle name="Note 2 2 5 9 2 2" xfId="27730"/>
    <cellStyle name="Note 2 2 5 9 3" xfId="8665"/>
    <cellStyle name="Note 2 2 5 9 3 2" xfId="27731"/>
    <cellStyle name="Note 2 2 5 9 4" xfId="8666"/>
    <cellStyle name="Note 2 2 5 9 4 2" xfId="27732"/>
    <cellStyle name="Note 2 2 5 9 5" xfId="8667"/>
    <cellStyle name="Note 2 2 5 9 5 2" xfId="27733"/>
    <cellStyle name="Note 2 2 5 9 6" xfId="8668"/>
    <cellStyle name="Note 2 2 5 9 6 2" xfId="27734"/>
    <cellStyle name="Note 2 2 5 9 7" xfId="8669"/>
    <cellStyle name="Note 2 2 5 9 7 2" xfId="27735"/>
    <cellStyle name="Note 2 2 5 9 8" xfId="27729"/>
    <cellStyle name="Note 2 2 6" xfId="8670"/>
    <cellStyle name="Note 2 2 6 10" xfId="8671"/>
    <cellStyle name="Note 2 2 6 10 2" xfId="8672"/>
    <cellStyle name="Note 2 2 6 10 2 2" xfId="27738"/>
    <cellStyle name="Note 2 2 6 10 3" xfId="8673"/>
    <cellStyle name="Note 2 2 6 10 3 2" xfId="27739"/>
    <cellStyle name="Note 2 2 6 10 4" xfId="8674"/>
    <cellStyle name="Note 2 2 6 10 4 2" xfId="27740"/>
    <cellStyle name="Note 2 2 6 10 5" xfId="8675"/>
    <cellStyle name="Note 2 2 6 10 5 2" xfId="27741"/>
    <cellStyle name="Note 2 2 6 10 6" xfId="8676"/>
    <cellStyle name="Note 2 2 6 10 6 2" xfId="27742"/>
    <cellStyle name="Note 2 2 6 10 7" xfId="8677"/>
    <cellStyle name="Note 2 2 6 10 7 2" xfId="27743"/>
    <cellStyle name="Note 2 2 6 10 8" xfId="27737"/>
    <cellStyle name="Note 2 2 6 11" xfId="8678"/>
    <cellStyle name="Note 2 2 6 11 2" xfId="27744"/>
    <cellStyle name="Note 2 2 6 12" xfId="8679"/>
    <cellStyle name="Note 2 2 6 12 2" xfId="27745"/>
    <cellStyle name="Note 2 2 6 13" xfId="8680"/>
    <cellStyle name="Note 2 2 6 13 2" xfId="27746"/>
    <cellStyle name="Note 2 2 6 14" xfId="8681"/>
    <cellStyle name="Note 2 2 6 14 2" xfId="27747"/>
    <cellStyle name="Note 2 2 6 15" xfId="8682"/>
    <cellStyle name="Note 2 2 6 16" xfId="8683"/>
    <cellStyle name="Note 2 2 6 17" xfId="8684"/>
    <cellStyle name="Note 2 2 6 18" xfId="27736"/>
    <cellStyle name="Note 2 2 6 2" xfId="8685"/>
    <cellStyle name="Note 2 2 6 2 2" xfId="8686"/>
    <cellStyle name="Note 2 2 6 2 2 2" xfId="27749"/>
    <cellStyle name="Note 2 2 6 2 3" xfId="8687"/>
    <cellStyle name="Note 2 2 6 2 3 2" xfId="27750"/>
    <cellStyle name="Note 2 2 6 2 4" xfId="8688"/>
    <cellStyle name="Note 2 2 6 2 4 2" xfId="27751"/>
    <cellStyle name="Note 2 2 6 2 5" xfId="8689"/>
    <cellStyle name="Note 2 2 6 2 5 2" xfId="27752"/>
    <cellStyle name="Note 2 2 6 2 6" xfId="8690"/>
    <cellStyle name="Note 2 2 6 2 6 2" xfId="27753"/>
    <cellStyle name="Note 2 2 6 2 7" xfId="8691"/>
    <cellStyle name="Note 2 2 6 2 7 2" xfId="27754"/>
    <cellStyle name="Note 2 2 6 2 8" xfId="27748"/>
    <cellStyle name="Note 2 2 6 3" xfId="8692"/>
    <cellStyle name="Note 2 2 6 3 2" xfId="8693"/>
    <cellStyle name="Note 2 2 6 3 2 2" xfId="27756"/>
    <cellStyle name="Note 2 2 6 3 3" xfId="8694"/>
    <cellStyle name="Note 2 2 6 3 3 2" xfId="27757"/>
    <cellStyle name="Note 2 2 6 3 4" xfId="8695"/>
    <cellStyle name="Note 2 2 6 3 4 2" xfId="27758"/>
    <cellStyle name="Note 2 2 6 3 5" xfId="8696"/>
    <cellStyle name="Note 2 2 6 3 5 2" xfId="27759"/>
    <cellStyle name="Note 2 2 6 3 6" xfId="8697"/>
    <cellStyle name="Note 2 2 6 3 6 2" xfId="27760"/>
    <cellStyle name="Note 2 2 6 3 7" xfId="8698"/>
    <cellStyle name="Note 2 2 6 3 7 2" xfId="27761"/>
    <cellStyle name="Note 2 2 6 3 8" xfId="27755"/>
    <cellStyle name="Note 2 2 6 4" xfId="8699"/>
    <cellStyle name="Note 2 2 6 4 2" xfId="8700"/>
    <cellStyle name="Note 2 2 6 4 2 2" xfId="27763"/>
    <cellStyle name="Note 2 2 6 4 3" xfId="8701"/>
    <cellStyle name="Note 2 2 6 4 3 2" xfId="27764"/>
    <cellStyle name="Note 2 2 6 4 4" xfId="8702"/>
    <cellStyle name="Note 2 2 6 4 4 2" xfId="27765"/>
    <cellStyle name="Note 2 2 6 4 5" xfId="8703"/>
    <cellStyle name="Note 2 2 6 4 5 2" xfId="27766"/>
    <cellStyle name="Note 2 2 6 4 6" xfId="8704"/>
    <cellStyle name="Note 2 2 6 4 6 2" xfId="27767"/>
    <cellStyle name="Note 2 2 6 4 7" xfId="8705"/>
    <cellStyle name="Note 2 2 6 4 7 2" xfId="27768"/>
    <cellStyle name="Note 2 2 6 4 8" xfId="27762"/>
    <cellStyle name="Note 2 2 6 5" xfId="8706"/>
    <cellStyle name="Note 2 2 6 5 2" xfId="8707"/>
    <cellStyle name="Note 2 2 6 5 2 2" xfId="27770"/>
    <cellStyle name="Note 2 2 6 5 3" xfId="8708"/>
    <cellStyle name="Note 2 2 6 5 3 2" xfId="27771"/>
    <cellStyle name="Note 2 2 6 5 4" xfId="8709"/>
    <cellStyle name="Note 2 2 6 5 4 2" xfId="27772"/>
    <cellStyle name="Note 2 2 6 5 5" xfId="8710"/>
    <cellStyle name="Note 2 2 6 5 5 2" xfId="27773"/>
    <cellStyle name="Note 2 2 6 5 6" xfId="8711"/>
    <cellStyle name="Note 2 2 6 5 6 2" xfId="27774"/>
    <cellStyle name="Note 2 2 6 5 7" xfId="8712"/>
    <cellStyle name="Note 2 2 6 5 7 2" xfId="27775"/>
    <cellStyle name="Note 2 2 6 5 8" xfId="27769"/>
    <cellStyle name="Note 2 2 6 6" xfId="8713"/>
    <cellStyle name="Note 2 2 6 6 2" xfId="8714"/>
    <cellStyle name="Note 2 2 6 6 2 2" xfId="27777"/>
    <cellStyle name="Note 2 2 6 6 3" xfId="8715"/>
    <cellStyle name="Note 2 2 6 6 3 2" xfId="27778"/>
    <cellStyle name="Note 2 2 6 6 4" xfId="8716"/>
    <cellStyle name="Note 2 2 6 6 4 2" xfId="27779"/>
    <cellStyle name="Note 2 2 6 6 5" xfId="8717"/>
    <cellStyle name="Note 2 2 6 6 5 2" xfId="27780"/>
    <cellStyle name="Note 2 2 6 6 6" xfId="8718"/>
    <cellStyle name="Note 2 2 6 6 6 2" xfId="27781"/>
    <cellStyle name="Note 2 2 6 6 7" xfId="8719"/>
    <cellStyle name="Note 2 2 6 6 7 2" xfId="27782"/>
    <cellStyle name="Note 2 2 6 6 8" xfId="27776"/>
    <cellStyle name="Note 2 2 6 7" xfId="8720"/>
    <cellStyle name="Note 2 2 6 7 2" xfId="8721"/>
    <cellStyle name="Note 2 2 6 7 2 2" xfId="27784"/>
    <cellStyle name="Note 2 2 6 7 3" xfId="8722"/>
    <cellStyle name="Note 2 2 6 7 3 2" xfId="27785"/>
    <cellStyle name="Note 2 2 6 7 4" xfId="8723"/>
    <cellStyle name="Note 2 2 6 7 4 2" xfId="27786"/>
    <cellStyle name="Note 2 2 6 7 5" xfId="8724"/>
    <cellStyle name="Note 2 2 6 7 5 2" xfId="27787"/>
    <cellStyle name="Note 2 2 6 7 6" xfId="8725"/>
    <cellStyle name="Note 2 2 6 7 6 2" xfId="27788"/>
    <cellStyle name="Note 2 2 6 7 7" xfId="8726"/>
    <cellStyle name="Note 2 2 6 7 7 2" xfId="27789"/>
    <cellStyle name="Note 2 2 6 7 8" xfId="27783"/>
    <cellStyle name="Note 2 2 6 8" xfId="8727"/>
    <cellStyle name="Note 2 2 6 8 2" xfId="8728"/>
    <cellStyle name="Note 2 2 6 8 2 2" xfId="27791"/>
    <cellStyle name="Note 2 2 6 8 3" xfId="8729"/>
    <cellStyle name="Note 2 2 6 8 3 2" xfId="27792"/>
    <cellStyle name="Note 2 2 6 8 4" xfId="8730"/>
    <cellStyle name="Note 2 2 6 8 4 2" xfId="27793"/>
    <cellStyle name="Note 2 2 6 8 5" xfId="8731"/>
    <cellStyle name="Note 2 2 6 8 5 2" xfId="27794"/>
    <cellStyle name="Note 2 2 6 8 6" xfId="8732"/>
    <cellStyle name="Note 2 2 6 8 6 2" xfId="27795"/>
    <cellStyle name="Note 2 2 6 8 7" xfId="8733"/>
    <cellStyle name="Note 2 2 6 8 7 2" xfId="27796"/>
    <cellStyle name="Note 2 2 6 8 8" xfId="27790"/>
    <cellStyle name="Note 2 2 6 9" xfId="8734"/>
    <cellStyle name="Note 2 2 6 9 2" xfId="8735"/>
    <cellStyle name="Note 2 2 6 9 2 2" xfId="27798"/>
    <cellStyle name="Note 2 2 6 9 3" xfId="8736"/>
    <cellStyle name="Note 2 2 6 9 3 2" xfId="27799"/>
    <cellStyle name="Note 2 2 6 9 4" xfId="8737"/>
    <cellStyle name="Note 2 2 6 9 4 2" xfId="27800"/>
    <cellStyle name="Note 2 2 6 9 5" xfId="8738"/>
    <cellStyle name="Note 2 2 6 9 5 2" xfId="27801"/>
    <cellStyle name="Note 2 2 6 9 6" xfId="8739"/>
    <cellStyle name="Note 2 2 6 9 6 2" xfId="27802"/>
    <cellStyle name="Note 2 2 6 9 7" xfId="8740"/>
    <cellStyle name="Note 2 2 6 9 7 2" xfId="27803"/>
    <cellStyle name="Note 2 2 6 9 8" xfId="27797"/>
    <cellStyle name="Note 2 2 7" xfId="8741"/>
    <cellStyle name="Note 2 2 7 10" xfId="8742"/>
    <cellStyle name="Note 2 2 7 10 2" xfId="8743"/>
    <cellStyle name="Note 2 2 7 10 2 2" xfId="27806"/>
    <cellStyle name="Note 2 2 7 10 3" xfId="8744"/>
    <cellStyle name="Note 2 2 7 10 3 2" xfId="27807"/>
    <cellStyle name="Note 2 2 7 10 4" xfId="8745"/>
    <cellStyle name="Note 2 2 7 10 4 2" xfId="27808"/>
    <cellStyle name="Note 2 2 7 10 5" xfId="8746"/>
    <cellStyle name="Note 2 2 7 10 5 2" xfId="27809"/>
    <cellStyle name="Note 2 2 7 10 6" xfId="8747"/>
    <cellStyle name="Note 2 2 7 10 6 2" xfId="27810"/>
    <cellStyle name="Note 2 2 7 10 7" xfId="8748"/>
    <cellStyle name="Note 2 2 7 10 7 2" xfId="27811"/>
    <cellStyle name="Note 2 2 7 10 8" xfId="27805"/>
    <cellStyle name="Note 2 2 7 11" xfId="8749"/>
    <cellStyle name="Note 2 2 7 11 2" xfId="27812"/>
    <cellStyle name="Note 2 2 7 12" xfId="8750"/>
    <cellStyle name="Note 2 2 7 12 2" xfId="27813"/>
    <cellStyle name="Note 2 2 7 13" xfId="8751"/>
    <cellStyle name="Note 2 2 7 13 2" xfId="27814"/>
    <cellStyle name="Note 2 2 7 14" xfId="8752"/>
    <cellStyle name="Note 2 2 7 14 2" xfId="27815"/>
    <cellStyle name="Note 2 2 7 15" xfId="8753"/>
    <cellStyle name="Note 2 2 7 16" xfId="8754"/>
    <cellStyle name="Note 2 2 7 17" xfId="27804"/>
    <cellStyle name="Note 2 2 7 2" xfId="8755"/>
    <cellStyle name="Note 2 2 7 2 2" xfId="8756"/>
    <cellStyle name="Note 2 2 7 2 2 2" xfId="27817"/>
    <cellStyle name="Note 2 2 7 2 3" xfId="8757"/>
    <cellStyle name="Note 2 2 7 2 3 2" xfId="27818"/>
    <cellStyle name="Note 2 2 7 2 4" xfId="8758"/>
    <cellStyle name="Note 2 2 7 2 4 2" xfId="27819"/>
    <cellStyle name="Note 2 2 7 2 5" xfId="8759"/>
    <cellStyle name="Note 2 2 7 2 5 2" xfId="27820"/>
    <cellStyle name="Note 2 2 7 2 6" xfId="8760"/>
    <cellStyle name="Note 2 2 7 2 6 2" xfId="27821"/>
    <cellStyle name="Note 2 2 7 2 7" xfId="8761"/>
    <cellStyle name="Note 2 2 7 2 7 2" xfId="27822"/>
    <cellStyle name="Note 2 2 7 2 8" xfId="27816"/>
    <cellStyle name="Note 2 2 7 3" xfId="8762"/>
    <cellStyle name="Note 2 2 7 3 2" xfId="8763"/>
    <cellStyle name="Note 2 2 7 3 2 2" xfId="27824"/>
    <cellStyle name="Note 2 2 7 3 3" xfId="8764"/>
    <cellStyle name="Note 2 2 7 3 3 2" xfId="27825"/>
    <cellStyle name="Note 2 2 7 3 4" xfId="8765"/>
    <cellStyle name="Note 2 2 7 3 4 2" xfId="27826"/>
    <cellStyle name="Note 2 2 7 3 5" xfId="8766"/>
    <cellStyle name="Note 2 2 7 3 5 2" xfId="27827"/>
    <cellStyle name="Note 2 2 7 3 6" xfId="8767"/>
    <cellStyle name="Note 2 2 7 3 6 2" xfId="27828"/>
    <cellStyle name="Note 2 2 7 3 7" xfId="8768"/>
    <cellStyle name="Note 2 2 7 3 7 2" xfId="27829"/>
    <cellStyle name="Note 2 2 7 3 8" xfId="27823"/>
    <cellStyle name="Note 2 2 7 4" xfId="8769"/>
    <cellStyle name="Note 2 2 7 4 2" xfId="8770"/>
    <cellStyle name="Note 2 2 7 4 2 2" xfId="27831"/>
    <cellStyle name="Note 2 2 7 4 3" xfId="8771"/>
    <cellStyle name="Note 2 2 7 4 3 2" xfId="27832"/>
    <cellStyle name="Note 2 2 7 4 4" xfId="8772"/>
    <cellStyle name="Note 2 2 7 4 4 2" xfId="27833"/>
    <cellStyle name="Note 2 2 7 4 5" xfId="8773"/>
    <cellStyle name="Note 2 2 7 4 5 2" xfId="27834"/>
    <cellStyle name="Note 2 2 7 4 6" xfId="8774"/>
    <cellStyle name="Note 2 2 7 4 6 2" xfId="27835"/>
    <cellStyle name="Note 2 2 7 4 7" xfId="8775"/>
    <cellStyle name="Note 2 2 7 4 7 2" xfId="27836"/>
    <cellStyle name="Note 2 2 7 4 8" xfId="27830"/>
    <cellStyle name="Note 2 2 7 5" xfId="8776"/>
    <cellStyle name="Note 2 2 7 5 2" xfId="8777"/>
    <cellStyle name="Note 2 2 7 5 2 2" xfId="27838"/>
    <cellStyle name="Note 2 2 7 5 3" xfId="8778"/>
    <cellStyle name="Note 2 2 7 5 3 2" xfId="27839"/>
    <cellStyle name="Note 2 2 7 5 4" xfId="8779"/>
    <cellStyle name="Note 2 2 7 5 4 2" xfId="27840"/>
    <cellStyle name="Note 2 2 7 5 5" xfId="8780"/>
    <cellStyle name="Note 2 2 7 5 5 2" xfId="27841"/>
    <cellStyle name="Note 2 2 7 5 6" xfId="8781"/>
    <cellStyle name="Note 2 2 7 5 6 2" xfId="27842"/>
    <cellStyle name="Note 2 2 7 5 7" xfId="8782"/>
    <cellStyle name="Note 2 2 7 5 7 2" xfId="27843"/>
    <cellStyle name="Note 2 2 7 5 8" xfId="27837"/>
    <cellStyle name="Note 2 2 7 6" xfId="8783"/>
    <cellStyle name="Note 2 2 7 6 2" xfId="8784"/>
    <cellStyle name="Note 2 2 7 6 2 2" xfId="27845"/>
    <cellStyle name="Note 2 2 7 6 3" xfId="8785"/>
    <cellStyle name="Note 2 2 7 6 3 2" xfId="27846"/>
    <cellStyle name="Note 2 2 7 6 4" xfId="8786"/>
    <cellStyle name="Note 2 2 7 6 4 2" xfId="27847"/>
    <cellStyle name="Note 2 2 7 6 5" xfId="8787"/>
    <cellStyle name="Note 2 2 7 6 5 2" xfId="27848"/>
    <cellStyle name="Note 2 2 7 6 6" xfId="8788"/>
    <cellStyle name="Note 2 2 7 6 6 2" xfId="27849"/>
    <cellStyle name="Note 2 2 7 6 7" xfId="8789"/>
    <cellStyle name="Note 2 2 7 6 7 2" xfId="27850"/>
    <cellStyle name="Note 2 2 7 6 8" xfId="27844"/>
    <cellStyle name="Note 2 2 7 7" xfId="8790"/>
    <cellStyle name="Note 2 2 7 7 2" xfId="8791"/>
    <cellStyle name="Note 2 2 7 7 2 2" xfId="27852"/>
    <cellStyle name="Note 2 2 7 7 3" xfId="8792"/>
    <cellStyle name="Note 2 2 7 7 3 2" xfId="27853"/>
    <cellStyle name="Note 2 2 7 7 4" xfId="8793"/>
    <cellStyle name="Note 2 2 7 7 4 2" xfId="27854"/>
    <cellStyle name="Note 2 2 7 7 5" xfId="8794"/>
    <cellStyle name="Note 2 2 7 7 5 2" xfId="27855"/>
    <cellStyle name="Note 2 2 7 7 6" xfId="8795"/>
    <cellStyle name="Note 2 2 7 7 6 2" xfId="27856"/>
    <cellStyle name="Note 2 2 7 7 7" xfId="8796"/>
    <cellStyle name="Note 2 2 7 7 7 2" xfId="27857"/>
    <cellStyle name="Note 2 2 7 7 8" xfId="27851"/>
    <cellStyle name="Note 2 2 7 8" xfId="8797"/>
    <cellStyle name="Note 2 2 7 8 2" xfId="8798"/>
    <cellStyle name="Note 2 2 7 8 2 2" xfId="27859"/>
    <cellStyle name="Note 2 2 7 8 3" xfId="8799"/>
    <cellStyle name="Note 2 2 7 8 3 2" xfId="27860"/>
    <cellStyle name="Note 2 2 7 8 4" xfId="8800"/>
    <cellStyle name="Note 2 2 7 8 4 2" xfId="27861"/>
    <cellStyle name="Note 2 2 7 8 5" xfId="8801"/>
    <cellStyle name="Note 2 2 7 8 5 2" xfId="27862"/>
    <cellStyle name="Note 2 2 7 8 6" xfId="8802"/>
    <cellStyle name="Note 2 2 7 8 6 2" xfId="27863"/>
    <cellStyle name="Note 2 2 7 8 7" xfId="8803"/>
    <cellStyle name="Note 2 2 7 8 7 2" xfId="27864"/>
    <cellStyle name="Note 2 2 7 8 8" xfId="27858"/>
    <cellStyle name="Note 2 2 7 9" xfId="8804"/>
    <cellStyle name="Note 2 2 7 9 2" xfId="8805"/>
    <cellStyle name="Note 2 2 7 9 2 2" xfId="27866"/>
    <cellStyle name="Note 2 2 7 9 3" xfId="8806"/>
    <cellStyle name="Note 2 2 7 9 3 2" xfId="27867"/>
    <cellStyle name="Note 2 2 7 9 4" xfId="8807"/>
    <cellStyle name="Note 2 2 7 9 4 2" xfId="27868"/>
    <cellStyle name="Note 2 2 7 9 5" xfId="8808"/>
    <cellStyle name="Note 2 2 7 9 5 2" xfId="27869"/>
    <cellStyle name="Note 2 2 7 9 6" xfId="8809"/>
    <cellStyle name="Note 2 2 7 9 6 2" xfId="27870"/>
    <cellStyle name="Note 2 2 7 9 7" xfId="8810"/>
    <cellStyle name="Note 2 2 7 9 7 2" xfId="27871"/>
    <cellStyle name="Note 2 2 7 9 8" xfId="27865"/>
    <cellStyle name="Note 2 2 8" xfId="8811"/>
    <cellStyle name="Note 2 2 8 10" xfId="8812"/>
    <cellStyle name="Note 2 2 8 11" xfId="27872"/>
    <cellStyle name="Note 2 2 8 2" xfId="8813"/>
    <cellStyle name="Note 2 2 8 2 2" xfId="27873"/>
    <cellStyle name="Note 2 2 8 3" xfId="8814"/>
    <cellStyle name="Note 2 2 8 3 2" xfId="27874"/>
    <cellStyle name="Note 2 2 8 4" xfId="8815"/>
    <cellStyle name="Note 2 2 8 4 2" xfId="27875"/>
    <cellStyle name="Note 2 2 8 5" xfId="8816"/>
    <cellStyle name="Note 2 2 8 5 2" xfId="27876"/>
    <cellStyle name="Note 2 2 8 6" xfId="8817"/>
    <cellStyle name="Note 2 2 8 6 2" xfId="27877"/>
    <cellStyle name="Note 2 2 8 7" xfId="8818"/>
    <cellStyle name="Note 2 2 8 7 2" xfId="27878"/>
    <cellStyle name="Note 2 2 8 8" xfId="8819"/>
    <cellStyle name="Note 2 2 8 9" xfId="8820"/>
    <cellStyle name="Note 2 2 9" xfId="8821"/>
    <cellStyle name="Note 2 2 9 10" xfId="8822"/>
    <cellStyle name="Note 2 2 9 11" xfId="27879"/>
    <cellStyle name="Note 2 2 9 2" xfId="8823"/>
    <cellStyle name="Note 2 2 9 2 2" xfId="27880"/>
    <cellStyle name="Note 2 2 9 3" xfId="8824"/>
    <cellStyle name="Note 2 2 9 3 2" xfId="27881"/>
    <cellStyle name="Note 2 2 9 4" xfId="8825"/>
    <cellStyle name="Note 2 2 9 4 2" xfId="27882"/>
    <cellStyle name="Note 2 2 9 5" xfId="8826"/>
    <cellStyle name="Note 2 2 9 5 2" xfId="27883"/>
    <cellStyle name="Note 2 2 9 6" xfId="8827"/>
    <cellStyle name="Note 2 2 9 6 2" xfId="27884"/>
    <cellStyle name="Note 2 2 9 7" xfId="8828"/>
    <cellStyle name="Note 2 2 9 7 2" xfId="27885"/>
    <cellStyle name="Note 2 2 9 8" xfId="8829"/>
    <cellStyle name="Note 2 2 9 9" xfId="8830"/>
    <cellStyle name="Note 2 20" xfId="8831"/>
    <cellStyle name="Note 2 21" xfId="8832"/>
    <cellStyle name="Note 2 22" xfId="8833"/>
    <cellStyle name="Note 2 23" xfId="8834"/>
    <cellStyle name="Note 2 24" xfId="8835"/>
    <cellStyle name="Note 2 25" xfId="8836"/>
    <cellStyle name="Note 2 26" xfId="8837"/>
    <cellStyle name="Note 2 27" xfId="8838"/>
    <cellStyle name="Note 2 28" xfId="8839"/>
    <cellStyle name="Note 2 29" xfId="8840"/>
    <cellStyle name="Note 2 3" xfId="8841"/>
    <cellStyle name="Note 2 3 10" xfId="8842"/>
    <cellStyle name="Note 2 3 10 2" xfId="8843"/>
    <cellStyle name="Note 2 3 10 2 2" xfId="27887"/>
    <cellStyle name="Note 2 3 10 3" xfId="8844"/>
    <cellStyle name="Note 2 3 10 3 2" xfId="27888"/>
    <cellStyle name="Note 2 3 10 4" xfId="8845"/>
    <cellStyle name="Note 2 3 10 4 2" xfId="27889"/>
    <cellStyle name="Note 2 3 10 5" xfId="8846"/>
    <cellStyle name="Note 2 3 10 5 2" xfId="27890"/>
    <cellStyle name="Note 2 3 10 6" xfId="8847"/>
    <cellStyle name="Note 2 3 10 6 2" xfId="27891"/>
    <cellStyle name="Note 2 3 10 7" xfId="8848"/>
    <cellStyle name="Note 2 3 10 7 2" xfId="27892"/>
    <cellStyle name="Note 2 3 10 8" xfId="27886"/>
    <cellStyle name="Note 2 3 11" xfId="8849"/>
    <cellStyle name="Note 2 3 11 2" xfId="8850"/>
    <cellStyle name="Note 2 3 11 2 2" xfId="27894"/>
    <cellStyle name="Note 2 3 11 3" xfId="8851"/>
    <cellStyle name="Note 2 3 11 3 2" xfId="27895"/>
    <cellStyle name="Note 2 3 11 4" xfId="8852"/>
    <cellStyle name="Note 2 3 11 4 2" xfId="27896"/>
    <cellStyle name="Note 2 3 11 5" xfId="8853"/>
    <cellStyle name="Note 2 3 11 5 2" xfId="27897"/>
    <cellStyle name="Note 2 3 11 6" xfId="8854"/>
    <cellStyle name="Note 2 3 11 6 2" xfId="27898"/>
    <cellStyle name="Note 2 3 11 7" xfId="8855"/>
    <cellStyle name="Note 2 3 11 7 2" xfId="27899"/>
    <cellStyle name="Note 2 3 11 8" xfId="27893"/>
    <cellStyle name="Note 2 3 12" xfId="8856"/>
    <cellStyle name="Note 2 3 12 2" xfId="8857"/>
    <cellStyle name="Note 2 3 12 2 2" xfId="27901"/>
    <cellStyle name="Note 2 3 12 3" xfId="8858"/>
    <cellStyle name="Note 2 3 12 3 2" xfId="27902"/>
    <cellStyle name="Note 2 3 12 4" xfId="8859"/>
    <cellStyle name="Note 2 3 12 4 2" xfId="27903"/>
    <cellStyle name="Note 2 3 12 5" xfId="8860"/>
    <cellStyle name="Note 2 3 12 5 2" xfId="27904"/>
    <cellStyle name="Note 2 3 12 6" xfId="8861"/>
    <cellStyle name="Note 2 3 12 6 2" xfId="27905"/>
    <cellStyle name="Note 2 3 12 7" xfId="8862"/>
    <cellStyle name="Note 2 3 12 7 2" xfId="27906"/>
    <cellStyle name="Note 2 3 12 8" xfId="27900"/>
    <cellStyle name="Note 2 3 13" xfId="8863"/>
    <cellStyle name="Note 2 3 13 2" xfId="8864"/>
    <cellStyle name="Note 2 3 13 2 2" xfId="27908"/>
    <cellStyle name="Note 2 3 13 3" xfId="8865"/>
    <cellStyle name="Note 2 3 13 3 2" xfId="27909"/>
    <cellStyle name="Note 2 3 13 4" xfId="8866"/>
    <cellStyle name="Note 2 3 13 4 2" xfId="27910"/>
    <cellStyle name="Note 2 3 13 5" xfId="8867"/>
    <cellStyle name="Note 2 3 13 5 2" xfId="27911"/>
    <cellStyle name="Note 2 3 13 6" xfId="8868"/>
    <cellStyle name="Note 2 3 13 6 2" xfId="27912"/>
    <cellStyle name="Note 2 3 13 7" xfId="8869"/>
    <cellStyle name="Note 2 3 13 7 2" xfId="27913"/>
    <cellStyle name="Note 2 3 13 8" xfId="27907"/>
    <cellStyle name="Note 2 3 14" xfId="8870"/>
    <cellStyle name="Note 2 3 14 2" xfId="27914"/>
    <cellStyle name="Note 2 3 15" xfId="8871"/>
    <cellStyle name="Note 2 3 15 2" xfId="27915"/>
    <cellStyle name="Note 2 3 16" xfId="8872"/>
    <cellStyle name="Note 2 3 16 2" xfId="27916"/>
    <cellStyle name="Note 2 3 17" xfId="8873"/>
    <cellStyle name="Note 2 3 17 2" xfId="27917"/>
    <cellStyle name="Note 2 3 18" xfId="8874"/>
    <cellStyle name="Note 2 3 19" xfId="8875"/>
    <cellStyle name="Note 2 3 2" xfId="8876"/>
    <cellStyle name="Note 2 3 2 10" xfId="8877"/>
    <cellStyle name="Note 2 3 2 10 2" xfId="8878"/>
    <cellStyle name="Note 2 3 2 10 2 2" xfId="27920"/>
    <cellStyle name="Note 2 3 2 10 3" xfId="8879"/>
    <cellStyle name="Note 2 3 2 10 3 2" xfId="27921"/>
    <cellStyle name="Note 2 3 2 10 4" xfId="8880"/>
    <cellStyle name="Note 2 3 2 10 4 2" xfId="27922"/>
    <cellStyle name="Note 2 3 2 10 5" xfId="8881"/>
    <cellStyle name="Note 2 3 2 10 5 2" xfId="27923"/>
    <cellStyle name="Note 2 3 2 10 6" xfId="8882"/>
    <cellStyle name="Note 2 3 2 10 6 2" xfId="27924"/>
    <cellStyle name="Note 2 3 2 10 7" xfId="8883"/>
    <cellStyle name="Note 2 3 2 10 7 2" xfId="27925"/>
    <cellStyle name="Note 2 3 2 10 8" xfId="27919"/>
    <cellStyle name="Note 2 3 2 11" xfId="8884"/>
    <cellStyle name="Note 2 3 2 11 2" xfId="27926"/>
    <cellStyle name="Note 2 3 2 12" xfId="8885"/>
    <cellStyle name="Note 2 3 2 12 2" xfId="27927"/>
    <cellStyle name="Note 2 3 2 13" xfId="8886"/>
    <cellStyle name="Note 2 3 2 13 2" xfId="27928"/>
    <cellStyle name="Note 2 3 2 14" xfId="8887"/>
    <cellStyle name="Note 2 3 2 14 2" xfId="27929"/>
    <cellStyle name="Note 2 3 2 15" xfId="8888"/>
    <cellStyle name="Note 2 3 2 16" xfId="8889"/>
    <cellStyle name="Note 2 3 2 17" xfId="27918"/>
    <cellStyle name="Note 2 3 2 2" xfId="8890"/>
    <cellStyle name="Note 2 3 2 2 2" xfId="8891"/>
    <cellStyle name="Note 2 3 2 2 2 2" xfId="27931"/>
    <cellStyle name="Note 2 3 2 2 3" xfId="8892"/>
    <cellStyle name="Note 2 3 2 2 3 2" xfId="27932"/>
    <cellStyle name="Note 2 3 2 2 4" xfId="8893"/>
    <cellStyle name="Note 2 3 2 2 4 2" xfId="27933"/>
    <cellStyle name="Note 2 3 2 2 5" xfId="8894"/>
    <cellStyle name="Note 2 3 2 2 5 2" xfId="27934"/>
    <cellStyle name="Note 2 3 2 2 6" xfId="8895"/>
    <cellStyle name="Note 2 3 2 2 6 2" xfId="27935"/>
    <cellStyle name="Note 2 3 2 2 7" xfId="8896"/>
    <cellStyle name="Note 2 3 2 2 7 2" xfId="27936"/>
    <cellStyle name="Note 2 3 2 2 8" xfId="27930"/>
    <cellStyle name="Note 2 3 2 3" xfId="8897"/>
    <cellStyle name="Note 2 3 2 3 2" xfId="8898"/>
    <cellStyle name="Note 2 3 2 3 2 2" xfId="27938"/>
    <cellStyle name="Note 2 3 2 3 3" xfId="8899"/>
    <cellStyle name="Note 2 3 2 3 3 2" xfId="27939"/>
    <cellStyle name="Note 2 3 2 3 4" xfId="8900"/>
    <cellStyle name="Note 2 3 2 3 4 2" xfId="27940"/>
    <cellStyle name="Note 2 3 2 3 5" xfId="8901"/>
    <cellStyle name="Note 2 3 2 3 5 2" xfId="27941"/>
    <cellStyle name="Note 2 3 2 3 6" xfId="8902"/>
    <cellStyle name="Note 2 3 2 3 6 2" xfId="27942"/>
    <cellStyle name="Note 2 3 2 3 7" xfId="8903"/>
    <cellStyle name="Note 2 3 2 3 7 2" xfId="27943"/>
    <cellStyle name="Note 2 3 2 3 8" xfId="27937"/>
    <cellStyle name="Note 2 3 2 4" xfId="8904"/>
    <cellStyle name="Note 2 3 2 4 2" xfId="8905"/>
    <cellStyle name="Note 2 3 2 4 2 2" xfId="27945"/>
    <cellStyle name="Note 2 3 2 4 3" xfId="8906"/>
    <cellStyle name="Note 2 3 2 4 3 2" xfId="27946"/>
    <cellStyle name="Note 2 3 2 4 4" xfId="8907"/>
    <cellStyle name="Note 2 3 2 4 4 2" xfId="27947"/>
    <cellStyle name="Note 2 3 2 4 5" xfId="8908"/>
    <cellStyle name="Note 2 3 2 4 5 2" xfId="27948"/>
    <cellStyle name="Note 2 3 2 4 6" xfId="8909"/>
    <cellStyle name="Note 2 3 2 4 6 2" xfId="27949"/>
    <cellStyle name="Note 2 3 2 4 7" xfId="8910"/>
    <cellStyle name="Note 2 3 2 4 7 2" xfId="27950"/>
    <cellStyle name="Note 2 3 2 4 8" xfId="27944"/>
    <cellStyle name="Note 2 3 2 5" xfId="8911"/>
    <cellStyle name="Note 2 3 2 5 2" xfId="8912"/>
    <cellStyle name="Note 2 3 2 5 2 2" xfId="27952"/>
    <cellStyle name="Note 2 3 2 5 3" xfId="8913"/>
    <cellStyle name="Note 2 3 2 5 3 2" xfId="27953"/>
    <cellStyle name="Note 2 3 2 5 4" xfId="8914"/>
    <cellStyle name="Note 2 3 2 5 4 2" xfId="27954"/>
    <cellStyle name="Note 2 3 2 5 5" xfId="8915"/>
    <cellStyle name="Note 2 3 2 5 5 2" xfId="27955"/>
    <cellStyle name="Note 2 3 2 5 6" xfId="8916"/>
    <cellStyle name="Note 2 3 2 5 6 2" xfId="27956"/>
    <cellStyle name="Note 2 3 2 5 7" xfId="8917"/>
    <cellStyle name="Note 2 3 2 5 7 2" xfId="27957"/>
    <cellStyle name="Note 2 3 2 5 8" xfId="27951"/>
    <cellStyle name="Note 2 3 2 6" xfId="8918"/>
    <cellStyle name="Note 2 3 2 6 2" xfId="8919"/>
    <cellStyle name="Note 2 3 2 6 2 2" xfId="27959"/>
    <cellStyle name="Note 2 3 2 6 3" xfId="8920"/>
    <cellStyle name="Note 2 3 2 6 3 2" xfId="27960"/>
    <cellStyle name="Note 2 3 2 6 4" xfId="8921"/>
    <cellStyle name="Note 2 3 2 6 4 2" xfId="27961"/>
    <cellStyle name="Note 2 3 2 6 5" xfId="8922"/>
    <cellStyle name="Note 2 3 2 6 5 2" xfId="27962"/>
    <cellStyle name="Note 2 3 2 6 6" xfId="8923"/>
    <cellStyle name="Note 2 3 2 6 6 2" xfId="27963"/>
    <cellStyle name="Note 2 3 2 6 7" xfId="8924"/>
    <cellStyle name="Note 2 3 2 6 7 2" xfId="27964"/>
    <cellStyle name="Note 2 3 2 6 8" xfId="27958"/>
    <cellStyle name="Note 2 3 2 7" xfId="8925"/>
    <cellStyle name="Note 2 3 2 7 2" xfId="8926"/>
    <cellStyle name="Note 2 3 2 7 2 2" xfId="27966"/>
    <cellStyle name="Note 2 3 2 7 3" xfId="8927"/>
    <cellStyle name="Note 2 3 2 7 3 2" xfId="27967"/>
    <cellStyle name="Note 2 3 2 7 4" xfId="8928"/>
    <cellStyle name="Note 2 3 2 7 4 2" xfId="27968"/>
    <cellStyle name="Note 2 3 2 7 5" xfId="8929"/>
    <cellStyle name="Note 2 3 2 7 5 2" xfId="27969"/>
    <cellStyle name="Note 2 3 2 7 6" xfId="8930"/>
    <cellStyle name="Note 2 3 2 7 6 2" xfId="27970"/>
    <cellStyle name="Note 2 3 2 7 7" xfId="8931"/>
    <cellStyle name="Note 2 3 2 7 7 2" xfId="27971"/>
    <cellStyle name="Note 2 3 2 7 8" xfId="27965"/>
    <cellStyle name="Note 2 3 2 8" xfId="8932"/>
    <cellStyle name="Note 2 3 2 8 2" xfId="8933"/>
    <cellStyle name="Note 2 3 2 8 2 2" xfId="27973"/>
    <cellStyle name="Note 2 3 2 8 3" xfId="8934"/>
    <cellStyle name="Note 2 3 2 8 3 2" xfId="27974"/>
    <cellStyle name="Note 2 3 2 8 4" xfId="8935"/>
    <cellStyle name="Note 2 3 2 8 4 2" xfId="27975"/>
    <cellStyle name="Note 2 3 2 8 5" xfId="8936"/>
    <cellStyle name="Note 2 3 2 8 5 2" xfId="27976"/>
    <cellStyle name="Note 2 3 2 8 6" xfId="8937"/>
    <cellStyle name="Note 2 3 2 8 6 2" xfId="27977"/>
    <cellStyle name="Note 2 3 2 8 7" xfId="8938"/>
    <cellStyle name="Note 2 3 2 8 7 2" xfId="27978"/>
    <cellStyle name="Note 2 3 2 8 8" xfId="27972"/>
    <cellStyle name="Note 2 3 2 9" xfId="8939"/>
    <cellStyle name="Note 2 3 2 9 2" xfId="8940"/>
    <cellStyle name="Note 2 3 2 9 2 2" xfId="27980"/>
    <cellStyle name="Note 2 3 2 9 3" xfId="8941"/>
    <cellStyle name="Note 2 3 2 9 3 2" xfId="27981"/>
    <cellStyle name="Note 2 3 2 9 4" xfId="8942"/>
    <cellStyle name="Note 2 3 2 9 4 2" xfId="27982"/>
    <cellStyle name="Note 2 3 2 9 5" xfId="8943"/>
    <cellStyle name="Note 2 3 2 9 5 2" xfId="27983"/>
    <cellStyle name="Note 2 3 2 9 6" xfId="8944"/>
    <cellStyle name="Note 2 3 2 9 6 2" xfId="27984"/>
    <cellStyle name="Note 2 3 2 9 7" xfId="8945"/>
    <cellStyle name="Note 2 3 2 9 7 2" xfId="27985"/>
    <cellStyle name="Note 2 3 2 9 8" xfId="27979"/>
    <cellStyle name="Note 2 3 20" xfId="8946"/>
    <cellStyle name="Note 2 3 21" xfId="8947"/>
    <cellStyle name="Note 2 3 22" xfId="8948"/>
    <cellStyle name="Note 2 3 23" xfId="8949"/>
    <cellStyle name="Note 2 3 24" xfId="8950"/>
    <cellStyle name="Note 2 3 25" xfId="8951"/>
    <cellStyle name="Note 2 3 26" xfId="8952"/>
    <cellStyle name="Note 2 3 27" xfId="8953"/>
    <cellStyle name="Note 2 3 28" xfId="8954"/>
    <cellStyle name="Note 2 3 29" xfId="8955"/>
    <cellStyle name="Note 2 3 3" xfId="8956"/>
    <cellStyle name="Note 2 3 3 10" xfId="8957"/>
    <cellStyle name="Note 2 3 3 10 2" xfId="8958"/>
    <cellStyle name="Note 2 3 3 10 2 2" xfId="27988"/>
    <cellStyle name="Note 2 3 3 10 3" xfId="8959"/>
    <cellStyle name="Note 2 3 3 10 3 2" xfId="27989"/>
    <cellStyle name="Note 2 3 3 10 4" xfId="8960"/>
    <cellStyle name="Note 2 3 3 10 4 2" xfId="27990"/>
    <cellStyle name="Note 2 3 3 10 5" xfId="8961"/>
    <cellStyle name="Note 2 3 3 10 5 2" xfId="27991"/>
    <cellStyle name="Note 2 3 3 10 6" xfId="8962"/>
    <cellStyle name="Note 2 3 3 10 6 2" xfId="27992"/>
    <cellStyle name="Note 2 3 3 10 7" xfId="8963"/>
    <cellStyle name="Note 2 3 3 10 7 2" xfId="27993"/>
    <cellStyle name="Note 2 3 3 10 8" xfId="27987"/>
    <cellStyle name="Note 2 3 3 11" xfId="8964"/>
    <cellStyle name="Note 2 3 3 11 2" xfId="27994"/>
    <cellStyle name="Note 2 3 3 12" xfId="8965"/>
    <cellStyle name="Note 2 3 3 12 2" xfId="27995"/>
    <cellStyle name="Note 2 3 3 13" xfId="8966"/>
    <cellStyle name="Note 2 3 3 13 2" xfId="27996"/>
    <cellStyle name="Note 2 3 3 14" xfId="8967"/>
    <cellStyle name="Note 2 3 3 14 2" xfId="27997"/>
    <cellStyle name="Note 2 3 3 15" xfId="8968"/>
    <cellStyle name="Note 2 3 3 16" xfId="8969"/>
    <cellStyle name="Note 2 3 3 17" xfId="27986"/>
    <cellStyle name="Note 2 3 3 2" xfId="8970"/>
    <cellStyle name="Note 2 3 3 2 2" xfId="8971"/>
    <cellStyle name="Note 2 3 3 2 2 2" xfId="27999"/>
    <cellStyle name="Note 2 3 3 2 3" xfId="8972"/>
    <cellStyle name="Note 2 3 3 2 3 2" xfId="28000"/>
    <cellStyle name="Note 2 3 3 2 4" xfId="8973"/>
    <cellStyle name="Note 2 3 3 2 4 2" xfId="28001"/>
    <cellStyle name="Note 2 3 3 2 5" xfId="8974"/>
    <cellStyle name="Note 2 3 3 2 5 2" xfId="28002"/>
    <cellStyle name="Note 2 3 3 2 6" xfId="8975"/>
    <cellStyle name="Note 2 3 3 2 6 2" xfId="28003"/>
    <cellStyle name="Note 2 3 3 2 7" xfId="8976"/>
    <cellStyle name="Note 2 3 3 2 7 2" xfId="28004"/>
    <cellStyle name="Note 2 3 3 2 8" xfId="27998"/>
    <cellStyle name="Note 2 3 3 3" xfId="8977"/>
    <cellStyle name="Note 2 3 3 3 2" xfId="8978"/>
    <cellStyle name="Note 2 3 3 3 2 2" xfId="28006"/>
    <cellStyle name="Note 2 3 3 3 3" xfId="8979"/>
    <cellStyle name="Note 2 3 3 3 3 2" xfId="28007"/>
    <cellStyle name="Note 2 3 3 3 4" xfId="8980"/>
    <cellStyle name="Note 2 3 3 3 4 2" xfId="28008"/>
    <cellStyle name="Note 2 3 3 3 5" xfId="8981"/>
    <cellStyle name="Note 2 3 3 3 5 2" xfId="28009"/>
    <cellStyle name="Note 2 3 3 3 6" xfId="8982"/>
    <cellStyle name="Note 2 3 3 3 6 2" xfId="28010"/>
    <cellStyle name="Note 2 3 3 3 7" xfId="8983"/>
    <cellStyle name="Note 2 3 3 3 7 2" xfId="28011"/>
    <cellStyle name="Note 2 3 3 3 8" xfId="28005"/>
    <cellStyle name="Note 2 3 3 4" xfId="8984"/>
    <cellStyle name="Note 2 3 3 4 2" xfId="8985"/>
    <cellStyle name="Note 2 3 3 4 2 2" xfId="28013"/>
    <cellStyle name="Note 2 3 3 4 3" xfId="8986"/>
    <cellStyle name="Note 2 3 3 4 3 2" xfId="28014"/>
    <cellStyle name="Note 2 3 3 4 4" xfId="8987"/>
    <cellStyle name="Note 2 3 3 4 4 2" xfId="28015"/>
    <cellStyle name="Note 2 3 3 4 5" xfId="8988"/>
    <cellStyle name="Note 2 3 3 4 5 2" xfId="28016"/>
    <cellStyle name="Note 2 3 3 4 6" xfId="8989"/>
    <cellStyle name="Note 2 3 3 4 6 2" xfId="28017"/>
    <cellStyle name="Note 2 3 3 4 7" xfId="8990"/>
    <cellStyle name="Note 2 3 3 4 7 2" xfId="28018"/>
    <cellStyle name="Note 2 3 3 4 8" xfId="28012"/>
    <cellStyle name="Note 2 3 3 5" xfId="8991"/>
    <cellStyle name="Note 2 3 3 5 2" xfId="8992"/>
    <cellStyle name="Note 2 3 3 5 2 2" xfId="28020"/>
    <cellStyle name="Note 2 3 3 5 3" xfId="8993"/>
    <cellStyle name="Note 2 3 3 5 3 2" xfId="28021"/>
    <cellStyle name="Note 2 3 3 5 4" xfId="8994"/>
    <cellStyle name="Note 2 3 3 5 4 2" xfId="28022"/>
    <cellStyle name="Note 2 3 3 5 5" xfId="8995"/>
    <cellStyle name="Note 2 3 3 5 5 2" xfId="28023"/>
    <cellStyle name="Note 2 3 3 5 6" xfId="8996"/>
    <cellStyle name="Note 2 3 3 5 6 2" xfId="28024"/>
    <cellStyle name="Note 2 3 3 5 7" xfId="8997"/>
    <cellStyle name="Note 2 3 3 5 7 2" xfId="28025"/>
    <cellStyle name="Note 2 3 3 5 8" xfId="28019"/>
    <cellStyle name="Note 2 3 3 6" xfId="8998"/>
    <cellStyle name="Note 2 3 3 6 2" xfId="8999"/>
    <cellStyle name="Note 2 3 3 6 2 2" xfId="28027"/>
    <cellStyle name="Note 2 3 3 6 3" xfId="9000"/>
    <cellStyle name="Note 2 3 3 6 3 2" xfId="28028"/>
    <cellStyle name="Note 2 3 3 6 4" xfId="9001"/>
    <cellStyle name="Note 2 3 3 6 4 2" xfId="28029"/>
    <cellStyle name="Note 2 3 3 6 5" xfId="9002"/>
    <cellStyle name="Note 2 3 3 6 5 2" xfId="28030"/>
    <cellStyle name="Note 2 3 3 6 6" xfId="9003"/>
    <cellStyle name="Note 2 3 3 6 6 2" xfId="28031"/>
    <cellStyle name="Note 2 3 3 6 7" xfId="9004"/>
    <cellStyle name="Note 2 3 3 6 7 2" xfId="28032"/>
    <cellStyle name="Note 2 3 3 6 8" xfId="28026"/>
    <cellStyle name="Note 2 3 3 7" xfId="9005"/>
    <cellStyle name="Note 2 3 3 7 2" xfId="9006"/>
    <cellStyle name="Note 2 3 3 7 2 2" xfId="28034"/>
    <cellStyle name="Note 2 3 3 7 3" xfId="9007"/>
    <cellStyle name="Note 2 3 3 7 3 2" xfId="28035"/>
    <cellStyle name="Note 2 3 3 7 4" xfId="9008"/>
    <cellStyle name="Note 2 3 3 7 4 2" xfId="28036"/>
    <cellStyle name="Note 2 3 3 7 5" xfId="9009"/>
    <cellStyle name="Note 2 3 3 7 5 2" xfId="28037"/>
    <cellStyle name="Note 2 3 3 7 6" xfId="9010"/>
    <cellStyle name="Note 2 3 3 7 6 2" xfId="28038"/>
    <cellStyle name="Note 2 3 3 7 7" xfId="9011"/>
    <cellStyle name="Note 2 3 3 7 7 2" xfId="28039"/>
    <cellStyle name="Note 2 3 3 7 8" xfId="28033"/>
    <cellStyle name="Note 2 3 3 8" xfId="9012"/>
    <cellStyle name="Note 2 3 3 8 2" xfId="9013"/>
    <cellStyle name="Note 2 3 3 8 2 2" xfId="28041"/>
    <cellStyle name="Note 2 3 3 8 3" xfId="9014"/>
    <cellStyle name="Note 2 3 3 8 3 2" xfId="28042"/>
    <cellStyle name="Note 2 3 3 8 4" xfId="9015"/>
    <cellStyle name="Note 2 3 3 8 4 2" xfId="28043"/>
    <cellStyle name="Note 2 3 3 8 5" xfId="9016"/>
    <cellStyle name="Note 2 3 3 8 5 2" xfId="28044"/>
    <cellStyle name="Note 2 3 3 8 6" xfId="9017"/>
    <cellStyle name="Note 2 3 3 8 6 2" xfId="28045"/>
    <cellStyle name="Note 2 3 3 8 7" xfId="9018"/>
    <cellStyle name="Note 2 3 3 8 7 2" xfId="28046"/>
    <cellStyle name="Note 2 3 3 8 8" xfId="28040"/>
    <cellStyle name="Note 2 3 3 9" xfId="9019"/>
    <cellStyle name="Note 2 3 3 9 2" xfId="9020"/>
    <cellStyle name="Note 2 3 3 9 2 2" xfId="28048"/>
    <cellStyle name="Note 2 3 3 9 3" xfId="9021"/>
    <cellStyle name="Note 2 3 3 9 3 2" xfId="28049"/>
    <cellStyle name="Note 2 3 3 9 4" xfId="9022"/>
    <cellStyle name="Note 2 3 3 9 4 2" xfId="28050"/>
    <cellStyle name="Note 2 3 3 9 5" xfId="9023"/>
    <cellStyle name="Note 2 3 3 9 5 2" xfId="28051"/>
    <cellStyle name="Note 2 3 3 9 6" xfId="9024"/>
    <cellStyle name="Note 2 3 3 9 6 2" xfId="28052"/>
    <cellStyle name="Note 2 3 3 9 7" xfId="9025"/>
    <cellStyle name="Note 2 3 3 9 7 2" xfId="28053"/>
    <cellStyle name="Note 2 3 3 9 8" xfId="28047"/>
    <cellStyle name="Note 2 3 30" xfId="9026"/>
    <cellStyle name="Note 2 3 31" xfId="21235"/>
    <cellStyle name="Note 2 3 4" xfId="9027"/>
    <cellStyle name="Note 2 3 4 10" xfId="9028"/>
    <cellStyle name="Note 2 3 4 10 2" xfId="9029"/>
    <cellStyle name="Note 2 3 4 10 2 2" xfId="28056"/>
    <cellStyle name="Note 2 3 4 10 3" xfId="9030"/>
    <cellStyle name="Note 2 3 4 10 3 2" xfId="28057"/>
    <cellStyle name="Note 2 3 4 10 4" xfId="9031"/>
    <cellStyle name="Note 2 3 4 10 4 2" xfId="28058"/>
    <cellStyle name="Note 2 3 4 10 5" xfId="9032"/>
    <cellStyle name="Note 2 3 4 10 5 2" xfId="28059"/>
    <cellStyle name="Note 2 3 4 10 6" xfId="9033"/>
    <cellStyle name="Note 2 3 4 10 6 2" xfId="28060"/>
    <cellStyle name="Note 2 3 4 10 7" xfId="9034"/>
    <cellStyle name="Note 2 3 4 10 7 2" xfId="28061"/>
    <cellStyle name="Note 2 3 4 10 8" xfId="28055"/>
    <cellStyle name="Note 2 3 4 11" xfId="9035"/>
    <cellStyle name="Note 2 3 4 11 2" xfId="28062"/>
    <cellStyle name="Note 2 3 4 12" xfId="9036"/>
    <cellStyle name="Note 2 3 4 12 2" xfId="28063"/>
    <cellStyle name="Note 2 3 4 13" xfId="9037"/>
    <cellStyle name="Note 2 3 4 13 2" xfId="28064"/>
    <cellStyle name="Note 2 3 4 14" xfId="9038"/>
    <cellStyle name="Note 2 3 4 14 2" xfId="28065"/>
    <cellStyle name="Note 2 3 4 15" xfId="9039"/>
    <cellStyle name="Note 2 3 4 16" xfId="9040"/>
    <cellStyle name="Note 2 3 4 17" xfId="28054"/>
    <cellStyle name="Note 2 3 4 2" xfId="9041"/>
    <cellStyle name="Note 2 3 4 2 2" xfId="9042"/>
    <cellStyle name="Note 2 3 4 2 2 2" xfId="28067"/>
    <cellStyle name="Note 2 3 4 2 3" xfId="9043"/>
    <cellStyle name="Note 2 3 4 2 3 2" xfId="28068"/>
    <cellStyle name="Note 2 3 4 2 4" xfId="9044"/>
    <cellStyle name="Note 2 3 4 2 4 2" xfId="28069"/>
    <cellStyle name="Note 2 3 4 2 5" xfId="9045"/>
    <cellStyle name="Note 2 3 4 2 5 2" xfId="28070"/>
    <cellStyle name="Note 2 3 4 2 6" xfId="9046"/>
    <cellStyle name="Note 2 3 4 2 6 2" xfId="28071"/>
    <cellStyle name="Note 2 3 4 2 7" xfId="9047"/>
    <cellStyle name="Note 2 3 4 2 7 2" xfId="28072"/>
    <cellStyle name="Note 2 3 4 2 8" xfId="28066"/>
    <cellStyle name="Note 2 3 4 3" xfId="9048"/>
    <cellStyle name="Note 2 3 4 3 2" xfId="9049"/>
    <cellStyle name="Note 2 3 4 3 2 2" xfId="28074"/>
    <cellStyle name="Note 2 3 4 3 3" xfId="9050"/>
    <cellStyle name="Note 2 3 4 3 3 2" xfId="28075"/>
    <cellStyle name="Note 2 3 4 3 4" xfId="9051"/>
    <cellStyle name="Note 2 3 4 3 4 2" xfId="28076"/>
    <cellStyle name="Note 2 3 4 3 5" xfId="9052"/>
    <cellStyle name="Note 2 3 4 3 5 2" xfId="28077"/>
    <cellStyle name="Note 2 3 4 3 6" xfId="9053"/>
    <cellStyle name="Note 2 3 4 3 6 2" xfId="28078"/>
    <cellStyle name="Note 2 3 4 3 7" xfId="9054"/>
    <cellStyle name="Note 2 3 4 3 7 2" xfId="28079"/>
    <cellStyle name="Note 2 3 4 3 8" xfId="28073"/>
    <cellStyle name="Note 2 3 4 4" xfId="9055"/>
    <cellStyle name="Note 2 3 4 4 2" xfId="9056"/>
    <cellStyle name="Note 2 3 4 4 2 2" xfId="28081"/>
    <cellStyle name="Note 2 3 4 4 3" xfId="9057"/>
    <cellStyle name="Note 2 3 4 4 3 2" xfId="28082"/>
    <cellStyle name="Note 2 3 4 4 4" xfId="9058"/>
    <cellStyle name="Note 2 3 4 4 4 2" xfId="28083"/>
    <cellStyle name="Note 2 3 4 4 5" xfId="9059"/>
    <cellStyle name="Note 2 3 4 4 5 2" xfId="28084"/>
    <cellStyle name="Note 2 3 4 4 6" xfId="9060"/>
    <cellStyle name="Note 2 3 4 4 6 2" xfId="28085"/>
    <cellStyle name="Note 2 3 4 4 7" xfId="9061"/>
    <cellStyle name="Note 2 3 4 4 7 2" xfId="28086"/>
    <cellStyle name="Note 2 3 4 4 8" xfId="28080"/>
    <cellStyle name="Note 2 3 4 5" xfId="9062"/>
    <cellStyle name="Note 2 3 4 5 2" xfId="9063"/>
    <cellStyle name="Note 2 3 4 5 2 2" xfId="28088"/>
    <cellStyle name="Note 2 3 4 5 3" xfId="9064"/>
    <cellStyle name="Note 2 3 4 5 3 2" xfId="28089"/>
    <cellStyle name="Note 2 3 4 5 4" xfId="9065"/>
    <cellStyle name="Note 2 3 4 5 4 2" xfId="28090"/>
    <cellStyle name="Note 2 3 4 5 5" xfId="9066"/>
    <cellStyle name="Note 2 3 4 5 5 2" xfId="28091"/>
    <cellStyle name="Note 2 3 4 5 6" xfId="9067"/>
    <cellStyle name="Note 2 3 4 5 6 2" xfId="28092"/>
    <cellStyle name="Note 2 3 4 5 7" xfId="9068"/>
    <cellStyle name="Note 2 3 4 5 7 2" xfId="28093"/>
    <cellStyle name="Note 2 3 4 5 8" xfId="28087"/>
    <cellStyle name="Note 2 3 4 6" xfId="9069"/>
    <cellStyle name="Note 2 3 4 6 2" xfId="9070"/>
    <cellStyle name="Note 2 3 4 6 2 2" xfId="28095"/>
    <cellStyle name="Note 2 3 4 6 3" xfId="9071"/>
    <cellStyle name="Note 2 3 4 6 3 2" xfId="28096"/>
    <cellStyle name="Note 2 3 4 6 4" xfId="9072"/>
    <cellStyle name="Note 2 3 4 6 4 2" xfId="28097"/>
    <cellStyle name="Note 2 3 4 6 5" xfId="9073"/>
    <cellStyle name="Note 2 3 4 6 5 2" xfId="28098"/>
    <cellStyle name="Note 2 3 4 6 6" xfId="9074"/>
    <cellStyle name="Note 2 3 4 6 6 2" xfId="28099"/>
    <cellStyle name="Note 2 3 4 6 7" xfId="9075"/>
    <cellStyle name="Note 2 3 4 6 7 2" xfId="28100"/>
    <cellStyle name="Note 2 3 4 6 8" xfId="28094"/>
    <cellStyle name="Note 2 3 4 7" xfId="9076"/>
    <cellStyle name="Note 2 3 4 7 2" xfId="9077"/>
    <cellStyle name="Note 2 3 4 7 2 2" xfId="28102"/>
    <cellStyle name="Note 2 3 4 7 3" xfId="9078"/>
    <cellStyle name="Note 2 3 4 7 3 2" xfId="28103"/>
    <cellStyle name="Note 2 3 4 7 4" xfId="9079"/>
    <cellStyle name="Note 2 3 4 7 4 2" xfId="28104"/>
    <cellStyle name="Note 2 3 4 7 5" xfId="9080"/>
    <cellStyle name="Note 2 3 4 7 5 2" xfId="28105"/>
    <cellStyle name="Note 2 3 4 7 6" xfId="9081"/>
    <cellStyle name="Note 2 3 4 7 6 2" xfId="28106"/>
    <cellStyle name="Note 2 3 4 7 7" xfId="9082"/>
    <cellStyle name="Note 2 3 4 7 7 2" xfId="28107"/>
    <cellStyle name="Note 2 3 4 7 8" xfId="28101"/>
    <cellStyle name="Note 2 3 4 8" xfId="9083"/>
    <cellStyle name="Note 2 3 4 8 2" xfId="9084"/>
    <cellStyle name="Note 2 3 4 8 2 2" xfId="28109"/>
    <cellStyle name="Note 2 3 4 8 3" xfId="9085"/>
    <cellStyle name="Note 2 3 4 8 3 2" xfId="28110"/>
    <cellStyle name="Note 2 3 4 8 4" xfId="9086"/>
    <cellStyle name="Note 2 3 4 8 4 2" xfId="28111"/>
    <cellStyle name="Note 2 3 4 8 5" xfId="9087"/>
    <cellStyle name="Note 2 3 4 8 5 2" xfId="28112"/>
    <cellStyle name="Note 2 3 4 8 6" xfId="9088"/>
    <cellStyle name="Note 2 3 4 8 6 2" xfId="28113"/>
    <cellStyle name="Note 2 3 4 8 7" xfId="9089"/>
    <cellStyle name="Note 2 3 4 8 7 2" xfId="28114"/>
    <cellStyle name="Note 2 3 4 8 8" xfId="28108"/>
    <cellStyle name="Note 2 3 4 9" xfId="9090"/>
    <cellStyle name="Note 2 3 4 9 2" xfId="9091"/>
    <cellStyle name="Note 2 3 4 9 2 2" xfId="28116"/>
    <cellStyle name="Note 2 3 4 9 3" xfId="9092"/>
    <cellStyle name="Note 2 3 4 9 3 2" xfId="28117"/>
    <cellStyle name="Note 2 3 4 9 4" xfId="9093"/>
    <cellStyle name="Note 2 3 4 9 4 2" xfId="28118"/>
    <cellStyle name="Note 2 3 4 9 5" xfId="9094"/>
    <cellStyle name="Note 2 3 4 9 5 2" xfId="28119"/>
    <cellStyle name="Note 2 3 4 9 6" xfId="9095"/>
    <cellStyle name="Note 2 3 4 9 6 2" xfId="28120"/>
    <cellStyle name="Note 2 3 4 9 7" xfId="9096"/>
    <cellStyle name="Note 2 3 4 9 7 2" xfId="28121"/>
    <cellStyle name="Note 2 3 4 9 8" xfId="28115"/>
    <cellStyle name="Note 2 3 5" xfId="9097"/>
    <cellStyle name="Note 2 3 5 10" xfId="9098"/>
    <cellStyle name="Note 2 3 5 10 2" xfId="9099"/>
    <cellStyle name="Note 2 3 5 10 2 2" xfId="28124"/>
    <cellStyle name="Note 2 3 5 10 3" xfId="9100"/>
    <cellStyle name="Note 2 3 5 10 3 2" xfId="28125"/>
    <cellStyle name="Note 2 3 5 10 4" xfId="9101"/>
    <cellStyle name="Note 2 3 5 10 4 2" xfId="28126"/>
    <cellStyle name="Note 2 3 5 10 5" xfId="9102"/>
    <cellStyle name="Note 2 3 5 10 5 2" xfId="28127"/>
    <cellStyle name="Note 2 3 5 10 6" xfId="9103"/>
    <cellStyle name="Note 2 3 5 10 6 2" xfId="28128"/>
    <cellStyle name="Note 2 3 5 10 7" xfId="9104"/>
    <cellStyle name="Note 2 3 5 10 7 2" xfId="28129"/>
    <cellStyle name="Note 2 3 5 10 8" xfId="28123"/>
    <cellStyle name="Note 2 3 5 11" xfId="9105"/>
    <cellStyle name="Note 2 3 5 11 2" xfId="28130"/>
    <cellStyle name="Note 2 3 5 12" xfId="9106"/>
    <cellStyle name="Note 2 3 5 12 2" xfId="28131"/>
    <cellStyle name="Note 2 3 5 13" xfId="9107"/>
    <cellStyle name="Note 2 3 5 13 2" xfId="28132"/>
    <cellStyle name="Note 2 3 5 14" xfId="9108"/>
    <cellStyle name="Note 2 3 5 14 2" xfId="28133"/>
    <cellStyle name="Note 2 3 5 15" xfId="9109"/>
    <cellStyle name="Note 2 3 5 16" xfId="9110"/>
    <cellStyle name="Note 2 3 5 17" xfId="28122"/>
    <cellStyle name="Note 2 3 5 2" xfId="9111"/>
    <cellStyle name="Note 2 3 5 2 2" xfId="9112"/>
    <cellStyle name="Note 2 3 5 2 2 2" xfId="28135"/>
    <cellStyle name="Note 2 3 5 2 3" xfId="9113"/>
    <cellStyle name="Note 2 3 5 2 3 2" xfId="28136"/>
    <cellStyle name="Note 2 3 5 2 4" xfId="9114"/>
    <cellStyle name="Note 2 3 5 2 4 2" xfId="28137"/>
    <cellStyle name="Note 2 3 5 2 5" xfId="9115"/>
    <cellStyle name="Note 2 3 5 2 5 2" xfId="28138"/>
    <cellStyle name="Note 2 3 5 2 6" xfId="9116"/>
    <cellStyle name="Note 2 3 5 2 6 2" xfId="28139"/>
    <cellStyle name="Note 2 3 5 2 7" xfId="9117"/>
    <cellStyle name="Note 2 3 5 2 7 2" xfId="28140"/>
    <cellStyle name="Note 2 3 5 2 8" xfId="28134"/>
    <cellStyle name="Note 2 3 5 3" xfId="9118"/>
    <cellStyle name="Note 2 3 5 3 2" xfId="9119"/>
    <cellStyle name="Note 2 3 5 3 2 2" xfId="28142"/>
    <cellStyle name="Note 2 3 5 3 3" xfId="9120"/>
    <cellStyle name="Note 2 3 5 3 3 2" xfId="28143"/>
    <cellStyle name="Note 2 3 5 3 4" xfId="9121"/>
    <cellStyle name="Note 2 3 5 3 4 2" xfId="28144"/>
    <cellStyle name="Note 2 3 5 3 5" xfId="9122"/>
    <cellStyle name="Note 2 3 5 3 5 2" xfId="28145"/>
    <cellStyle name="Note 2 3 5 3 6" xfId="9123"/>
    <cellStyle name="Note 2 3 5 3 6 2" xfId="28146"/>
    <cellStyle name="Note 2 3 5 3 7" xfId="9124"/>
    <cellStyle name="Note 2 3 5 3 7 2" xfId="28147"/>
    <cellStyle name="Note 2 3 5 3 8" xfId="28141"/>
    <cellStyle name="Note 2 3 5 4" xfId="9125"/>
    <cellStyle name="Note 2 3 5 4 2" xfId="9126"/>
    <cellStyle name="Note 2 3 5 4 2 2" xfId="28149"/>
    <cellStyle name="Note 2 3 5 4 3" xfId="9127"/>
    <cellStyle name="Note 2 3 5 4 3 2" xfId="28150"/>
    <cellStyle name="Note 2 3 5 4 4" xfId="9128"/>
    <cellStyle name="Note 2 3 5 4 4 2" xfId="28151"/>
    <cellStyle name="Note 2 3 5 4 5" xfId="9129"/>
    <cellStyle name="Note 2 3 5 4 5 2" xfId="28152"/>
    <cellStyle name="Note 2 3 5 4 6" xfId="9130"/>
    <cellStyle name="Note 2 3 5 4 6 2" xfId="28153"/>
    <cellStyle name="Note 2 3 5 4 7" xfId="9131"/>
    <cellStyle name="Note 2 3 5 4 7 2" xfId="28154"/>
    <cellStyle name="Note 2 3 5 4 8" xfId="28148"/>
    <cellStyle name="Note 2 3 5 5" xfId="9132"/>
    <cellStyle name="Note 2 3 5 5 2" xfId="9133"/>
    <cellStyle name="Note 2 3 5 5 2 2" xfId="28156"/>
    <cellStyle name="Note 2 3 5 5 3" xfId="9134"/>
    <cellStyle name="Note 2 3 5 5 3 2" xfId="28157"/>
    <cellStyle name="Note 2 3 5 5 4" xfId="9135"/>
    <cellStyle name="Note 2 3 5 5 4 2" xfId="28158"/>
    <cellStyle name="Note 2 3 5 5 5" xfId="9136"/>
    <cellStyle name="Note 2 3 5 5 5 2" xfId="28159"/>
    <cellStyle name="Note 2 3 5 5 6" xfId="9137"/>
    <cellStyle name="Note 2 3 5 5 6 2" xfId="28160"/>
    <cellStyle name="Note 2 3 5 5 7" xfId="9138"/>
    <cellStyle name="Note 2 3 5 5 7 2" xfId="28161"/>
    <cellStyle name="Note 2 3 5 5 8" xfId="28155"/>
    <cellStyle name="Note 2 3 5 6" xfId="9139"/>
    <cellStyle name="Note 2 3 5 6 2" xfId="9140"/>
    <cellStyle name="Note 2 3 5 6 2 2" xfId="28163"/>
    <cellStyle name="Note 2 3 5 6 3" xfId="9141"/>
    <cellStyle name="Note 2 3 5 6 3 2" xfId="28164"/>
    <cellStyle name="Note 2 3 5 6 4" xfId="9142"/>
    <cellStyle name="Note 2 3 5 6 4 2" xfId="28165"/>
    <cellStyle name="Note 2 3 5 6 5" xfId="9143"/>
    <cellStyle name="Note 2 3 5 6 5 2" xfId="28166"/>
    <cellStyle name="Note 2 3 5 6 6" xfId="9144"/>
    <cellStyle name="Note 2 3 5 6 6 2" xfId="28167"/>
    <cellStyle name="Note 2 3 5 6 7" xfId="9145"/>
    <cellStyle name="Note 2 3 5 6 7 2" xfId="28168"/>
    <cellStyle name="Note 2 3 5 6 8" xfId="28162"/>
    <cellStyle name="Note 2 3 5 7" xfId="9146"/>
    <cellStyle name="Note 2 3 5 7 2" xfId="9147"/>
    <cellStyle name="Note 2 3 5 7 2 2" xfId="28170"/>
    <cellStyle name="Note 2 3 5 7 3" xfId="9148"/>
    <cellStyle name="Note 2 3 5 7 3 2" xfId="28171"/>
    <cellStyle name="Note 2 3 5 7 4" xfId="9149"/>
    <cellStyle name="Note 2 3 5 7 4 2" xfId="28172"/>
    <cellStyle name="Note 2 3 5 7 5" xfId="9150"/>
    <cellStyle name="Note 2 3 5 7 5 2" xfId="28173"/>
    <cellStyle name="Note 2 3 5 7 6" xfId="9151"/>
    <cellStyle name="Note 2 3 5 7 6 2" xfId="28174"/>
    <cellStyle name="Note 2 3 5 7 7" xfId="9152"/>
    <cellStyle name="Note 2 3 5 7 7 2" xfId="28175"/>
    <cellStyle name="Note 2 3 5 7 8" xfId="28169"/>
    <cellStyle name="Note 2 3 5 8" xfId="9153"/>
    <cellStyle name="Note 2 3 5 8 2" xfId="9154"/>
    <cellStyle name="Note 2 3 5 8 2 2" xfId="28177"/>
    <cellStyle name="Note 2 3 5 8 3" xfId="9155"/>
    <cellStyle name="Note 2 3 5 8 3 2" xfId="28178"/>
    <cellStyle name="Note 2 3 5 8 4" xfId="9156"/>
    <cellStyle name="Note 2 3 5 8 4 2" xfId="28179"/>
    <cellStyle name="Note 2 3 5 8 5" xfId="9157"/>
    <cellStyle name="Note 2 3 5 8 5 2" xfId="28180"/>
    <cellStyle name="Note 2 3 5 8 6" xfId="9158"/>
    <cellStyle name="Note 2 3 5 8 6 2" xfId="28181"/>
    <cellStyle name="Note 2 3 5 8 7" xfId="9159"/>
    <cellStyle name="Note 2 3 5 8 7 2" xfId="28182"/>
    <cellStyle name="Note 2 3 5 8 8" xfId="28176"/>
    <cellStyle name="Note 2 3 5 9" xfId="9160"/>
    <cellStyle name="Note 2 3 5 9 2" xfId="9161"/>
    <cellStyle name="Note 2 3 5 9 2 2" xfId="28184"/>
    <cellStyle name="Note 2 3 5 9 3" xfId="9162"/>
    <cellStyle name="Note 2 3 5 9 3 2" xfId="28185"/>
    <cellStyle name="Note 2 3 5 9 4" xfId="9163"/>
    <cellStyle name="Note 2 3 5 9 4 2" xfId="28186"/>
    <cellStyle name="Note 2 3 5 9 5" xfId="9164"/>
    <cellStyle name="Note 2 3 5 9 5 2" xfId="28187"/>
    <cellStyle name="Note 2 3 5 9 6" xfId="9165"/>
    <cellStyle name="Note 2 3 5 9 6 2" xfId="28188"/>
    <cellStyle name="Note 2 3 5 9 7" xfId="9166"/>
    <cellStyle name="Note 2 3 5 9 7 2" xfId="28189"/>
    <cellStyle name="Note 2 3 5 9 8" xfId="28183"/>
    <cellStyle name="Note 2 3 6" xfId="9167"/>
    <cellStyle name="Note 2 3 6 10" xfId="9168"/>
    <cellStyle name="Note 2 3 6 11" xfId="28190"/>
    <cellStyle name="Note 2 3 6 2" xfId="9169"/>
    <cellStyle name="Note 2 3 6 2 2" xfId="28191"/>
    <cellStyle name="Note 2 3 6 3" xfId="9170"/>
    <cellStyle name="Note 2 3 6 3 2" xfId="28192"/>
    <cellStyle name="Note 2 3 6 4" xfId="9171"/>
    <cellStyle name="Note 2 3 6 4 2" xfId="28193"/>
    <cellStyle name="Note 2 3 6 5" xfId="9172"/>
    <cellStyle name="Note 2 3 6 5 2" xfId="28194"/>
    <cellStyle name="Note 2 3 6 6" xfId="9173"/>
    <cellStyle name="Note 2 3 6 6 2" xfId="28195"/>
    <cellStyle name="Note 2 3 6 7" xfId="9174"/>
    <cellStyle name="Note 2 3 6 7 2" xfId="28196"/>
    <cellStyle name="Note 2 3 6 8" xfId="9175"/>
    <cellStyle name="Note 2 3 6 9" xfId="9176"/>
    <cellStyle name="Note 2 3 7" xfId="9177"/>
    <cellStyle name="Note 2 3 7 10" xfId="9178"/>
    <cellStyle name="Note 2 3 7 11" xfId="28197"/>
    <cellStyle name="Note 2 3 7 2" xfId="9179"/>
    <cellStyle name="Note 2 3 7 2 2" xfId="28198"/>
    <cellStyle name="Note 2 3 7 3" xfId="9180"/>
    <cellStyle name="Note 2 3 7 3 2" xfId="28199"/>
    <cellStyle name="Note 2 3 7 4" xfId="9181"/>
    <cellStyle name="Note 2 3 7 4 2" xfId="28200"/>
    <cellStyle name="Note 2 3 7 5" xfId="9182"/>
    <cellStyle name="Note 2 3 7 5 2" xfId="28201"/>
    <cellStyle name="Note 2 3 7 6" xfId="9183"/>
    <cellStyle name="Note 2 3 7 6 2" xfId="28202"/>
    <cellStyle name="Note 2 3 7 7" xfId="9184"/>
    <cellStyle name="Note 2 3 7 7 2" xfId="28203"/>
    <cellStyle name="Note 2 3 7 8" xfId="9185"/>
    <cellStyle name="Note 2 3 7 9" xfId="9186"/>
    <cellStyle name="Note 2 3 8" xfId="9187"/>
    <cellStyle name="Note 2 3 8 10" xfId="9188"/>
    <cellStyle name="Note 2 3 8 11" xfId="28204"/>
    <cellStyle name="Note 2 3 8 2" xfId="9189"/>
    <cellStyle name="Note 2 3 8 2 2" xfId="28205"/>
    <cellStyle name="Note 2 3 8 3" xfId="9190"/>
    <cellStyle name="Note 2 3 8 3 2" xfId="28206"/>
    <cellStyle name="Note 2 3 8 4" xfId="9191"/>
    <cellStyle name="Note 2 3 8 4 2" xfId="28207"/>
    <cellStyle name="Note 2 3 8 5" xfId="9192"/>
    <cellStyle name="Note 2 3 8 5 2" xfId="28208"/>
    <cellStyle name="Note 2 3 8 6" xfId="9193"/>
    <cellStyle name="Note 2 3 8 6 2" xfId="28209"/>
    <cellStyle name="Note 2 3 8 7" xfId="9194"/>
    <cellStyle name="Note 2 3 8 7 2" xfId="28210"/>
    <cellStyle name="Note 2 3 8 8" xfId="9195"/>
    <cellStyle name="Note 2 3 8 9" xfId="9196"/>
    <cellStyle name="Note 2 3 9" xfId="9197"/>
    <cellStyle name="Note 2 3 9 10" xfId="9198"/>
    <cellStyle name="Note 2 3 9 11" xfId="28211"/>
    <cellStyle name="Note 2 3 9 2" xfId="9199"/>
    <cellStyle name="Note 2 3 9 2 2" xfId="28212"/>
    <cellStyle name="Note 2 3 9 3" xfId="9200"/>
    <cellStyle name="Note 2 3 9 3 2" xfId="28213"/>
    <cellStyle name="Note 2 3 9 4" xfId="9201"/>
    <cellStyle name="Note 2 3 9 4 2" xfId="28214"/>
    <cellStyle name="Note 2 3 9 5" xfId="9202"/>
    <cellStyle name="Note 2 3 9 5 2" xfId="28215"/>
    <cellStyle name="Note 2 3 9 6" xfId="9203"/>
    <cellStyle name="Note 2 3 9 6 2" xfId="28216"/>
    <cellStyle name="Note 2 3 9 7" xfId="9204"/>
    <cellStyle name="Note 2 3 9 7 2" xfId="28217"/>
    <cellStyle name="Note 2 3 9 8" xfId="9205"/>
    <cellStyle name="Note 2 3 9 9" xfId="9206"/>
    <cellStyle name="Note 2 30" xfId="9207"/>
    <cellStyle name="Note 2 31" xfId="9208"/>
    <cellStyle name="Note 2 32" xfId="21203"/>
    <cellStyle name="Note 2 4" xfId="9209"/>
    <cellStyle name="Note 2 4 10" xfId="9210"/>
    <cellStyle name="Note 2 4 10 2" xfId="9211"/>
    <cellStyle name="Note 2 4 10 2 2" xfId="28220"/>
    <cellStyle name="Note 2 4 10 3" xfId="9212"/>
    <cellStyle name="Note 2 4 10 3 2" xfId="28221"/>
    <cellStyle name="Note 2 4 10 4" xfId="9213"/>
    <cellStyle name="Note 2 4 10 4 2" xfId="28222"/>
    <cellStyle name="Note 2 4 10 5" xfId="9214"/>
    <cellStyle name="Note 2 4 10 5 2" xfId="28223"/>
    <cellStyle name="Note 2 4 10 6" xfId="9215"/>
    <cellStyle name="Note 2 4 10 6 2" xfId="28224"/>
    <cellStyle name="Note 2 4 10 7" xfId="9216"/>
    <cellStyle name="Note 2 4 10 7 2" xfId="28225"/>
    <cellStyle name="Note 2 4 10 8" xfId="28219"/>
    <cellStyle name="Note 2 4 11" xfId="9217"/>
    <cellStyle name="Note 2 4 11 2" xfId="28226"/>
    <cellStyle name="Note 2 4 12" xfId="9218"/>
    <cellStyle name="Note 2 4 12 2" xfId="28227"/>
    <cellStyle name="Note 2 4 13" xfId="9219"/>
    <cellStyle name="Note 2 4 13 2" xfId="28228"/>
    <cellStyle name="Note 2 4 14" xfId="9220"/>
    <cellStyle name="Note 2 4 14 2" xfId="28229"/>
    <cellStyle name="Note 2 4 15" xfId="9221"/>
    <cellStyle name="Note 2 4 16" xfId="9222"/>
    <cellStyle name="Note 2 4 17" xfId="28218"/>
    <cellStyle name="Note 2 4 2" xfId="9223"/>
    <cellStyle name="Note 2 4 2 2" xfId="9224"/>
    <cellStyle name="Note 2 4 2 2 2" xfId="28231"/>
    <cellStyle name="Note 2 4 2 3" xfId="9225"/>
    <cellStyle name="Note 2 4 2 3 2" xfId="28232"/>
    <cellStyle name="Note 2 4 2 4" xfId="9226"/>
    <cellStyle name="Note 2 4 2 4 2" xfId="28233"/>
    <cellStyle name="Note 2 4 2 5" xfId="9227"/>
    <cellStyle name="Note 2 4 2 5 2" xfId="28234"/>
    <cellStyle name="Note 2 4 2 6" xfId="9228"/>
    <cellStyle name="Note 2 4 2 6 2" xfId="28235"/>
    <cellStyle name="Note 2 4 2 7" xfId="9229"/>
    <cellStyle name="Note 2 4 2 7 2" xfId="28236"/>
    <cellStyle name="Note 2 4 2 8" xfId="28230"/>
    <cellStyle name="Note 2 4 3" xfId="9230"/>
    <cellStyle name="Note 2 4 3 2" xfId="9231"/>
    <cellStyle name="Note 2 4 3 2 2" xfId="28238"/>
    <cellStyle name="Note 2 4 3 3" xfId="9232"/>
    <cellStyle name="Note 2 4 3 3 2" xfId="28239"/>
    <cellStyle name="Note 2 4 3 4" xfId="9233"/>
    <cellStyle name="Note 2 4 3 4 2" xfId="28240"/>
    <cellStyle name="Note 2 4 3 5" xfId="9234"/>
    <cellStyle name="Note 2 4 3 5 2" xfId="28241"/>
    <cellStyle name="Note 2 4 3 6" xfId="9235"/>
    <cellStyle name="Note 2 4 3 6 2" xfId="28242"/>
    <cellStyle name="Note 2 4 3 7" xfId="9236"/>
    <cellStyle name="Note 2 4 3 7 2" xfId="28243"/>
    <cellStyle name="Note 2 4 3 8" xfId="28237"/>
    <cellStyle name="Note 2 4 4" xfId="9237"/>
    <cellStyle name="Note 2 4 4 2" xfId="9238"/>
    <cellStyle name="Note 2 4 4 2 2" xfId="28245"/>
    <cellStyle name="Note 2 4 4 3" xfId="9239"/>
    <cellStyle name="Note 2 4 4 3 2" xfId="28246"/>
    <cellStyle name="Note 2 4 4 4" xfId="9240"/>
    <cellStyle name="Note 2 4 4 4 2" xfId="28247"/>
    <cellStyle name="Note 2 4 4 5" xfId="9241"/>
    <cellStyle name="Note 2 4 4 5 2" xfId="28248"/>
    <cellStyle name="Note 2 4 4 6" xfId="9242"/>
    <cellStyle name="Note 2 4 4 6 2" xfId="28249"/>
    <cellStyle name="Note 2 4 4 7" xfId="9243"/>
    <cellStyle name="Note 2 4 4 7 2" xfId="28250"/>
    <cellStyle name="Note 2 4 4 8" xfId="28244"/>
    <cellStyle name="Note 2 4 5" xfId="9244"/>
    <cellStyle name="Note 2 4 5 2" xfId="9245"/>
    <cellStyle name="Note 2 4 5 2 2" xfId="28252"/>
    <cellStyle name="Note 2 4 5 3" xfId="9246"/>
    <cellStyle name="Note 2 4 5 3 2" xfId="28253"/>
    <cellStyle name="Note 2 4 5 4" xfId="9247"/>
    <cellStyle name="Note 2 4 5 4 2" xfId="28254"/>
    <cellStyle name="Note 2 4 5 5" xfId="9248"/>
    <cellStyle name="Note 2 4 5 5 2" xfId="28255"/>
    <cellStyle name="Note 2 4 5 6" xfId="9249"/>
    <cellStyle name="Note 2 4 5 6 2" xfId="28256"/>
    <cellStyle name="Note 2 4 5 7" xfId="9250"/>
    <cellStyle name="Note 2 4 5 7 2" xfId="28257"/>
    <cellStyle name="Note 2 4 5 8" xfId="28251"/>
    <cellStyle name="Note 2 4 6" xfId="9251"/>
    <cellStyle name="Note 2 4 6 2" xfId="9252"/>
    <cellStyle name="Note 2 4 6 2 2" xfId="28259"/>
    <cellStyle name="Note 2 4 6 3" xfId="9253"/>
    <cellStyle name="Note 2 4 6 3 2" xfId="28260"/>
    <cellStyle name="Note 2 4 6 4" xfId="9254"/>
    <cellStyle name="Note 2 4 6 4 2" xfId="28261"/>
    <cellStyle name="Note 2 4 6 5" xfId="9255"/>
    <cellStyle name="Note 2 4 6 5 2" xfId="28262"/>
    <cellStyle name="Note 2 4 6 6" xfId="9256"/>
    <cellStyle name="Note 2 4 6 6 2" xfId="28263"/>
    <cellStyle name="Note 2 4 6 7" xfId="9257"/>
    <cellStyle name="Note 2 4 6 7 2" xfId="28264"/>
    <cellStyle name="Note 2 4 6 8" xfId="28258"/>
    <cellStyle name="Note 2 4 7" xfId="9258"/>
    <cellStyle name="Note 2 4 7 2" xfId="9259"/>
    <cellStyle name="Note 2 4 7 2 2" xfId="28266"/>
    <cellStyle name="Note 2 4 7 3" xfId="9260"/>
    <cellStyle name="Note 2 4 7 3 2" xfId="28267"/>
    <cellStyle name="Note 2 4 7 4" xfId="9261"/>
    <cellStyle name="Note 2 4 7 4 2" xfId="28268"/>
    <cellStyle name="Note 2 4 7 5" xfId="9262"/>
    <cellStyle name="Note 2 4 7 5 2" xfId="28269"/>
    <cellStyle name="Note 2 4 7 6" xfId="9263"/>
    <cellStyle name="Note 2 4 7 6 2" xfId="28270"/>
    <cellStyle name="Note 2 4 7 7" xfId="9264"/>
    <cellStyle name="Note 2 4 7 7 2" xfId="28271"/>
    <cellStyle name="Note 2 4 7 8" xfId="28265"/>
    <cellStyle name="Note 2 4 8" xfId="9265"/>
    <cellStyle name="Note 2 4 8 2" xfId="9266"/>
    <cellStyle name="Note 2 4 8 2 2" xfId="28273"/>
    <cellStyle name="Note 2 4 8 3" xfId="9267"/>
    <cellStyle name="Note 2 4 8 3 2" xfId="28274"/>
    <cellStyle name="Note 2 4 8 4" xfId="9268"/>
    <cellStyle name="Note 2 4 8 4 2" xfId="28275"/>
    <cellStyle name="Note 2 4 8 5" xfId="9269"/>
    <cellStyle name="Note 2 4 8 5 2" xfId="28276"/>
    <cellStyle name="Note 2 4 8 6" xfId="9270"/>
    <cellStyle name="Note 2 4 8 6 2" xfId="28277"/>
    <cellStyle name="Note 2 4 8 7" xfId="9271"/>
    <cellStyle name="Note 2 4 8 7 2" xfId="28278"/>
    <cellStyle name="Note 2 4 8 8" xfId="28272"/>
    <cellStyle name="Note 2 4 9" xfId="9272"/>
    <cellStyle name="Note 2 4 9 2" xfId="9273"/>
    <cellStyle name="Note 2 4 9 2 2" xfId="28280"/>
    <cellStyle name="Note 2 4 9 3" xfId="9274"/>
    <cellStyle name="Note 2 4 9 3 2" xfId="28281"/>
    <cellStyle name="Note 2 4 9 4" xfId="9275"/>
    <cellStyle name="Note 2 4 9 4 2" xfId="28282"/>
    <cellStyle name="Note 2 4 9 5" xfId="9276"/>
    <cellStyle name="Note 2 4 9 5 2" xfId="28283"/>
    <cellStyle name="Note 2 4 9 6" xfId="9277"/>
    <cellStyle name="Note 2 4 9 6 2" xfId="28284"/>
    <cellStyle name="Note 2 4 9 7" xfId="9278"/>
    <cellStyle name="Note 2 4 9 7 2" xfId="28285"/>
    <cellStyle name="Note 2 4 9 8" xfId="28279"/>
    <cellStyle name="Note 2 5" xfId="9279"/>
    <cellStyle name="Note 2 5 10" xfId="9280"/>
    <cellStyle name="Note 2 5 10 2" xfId="9281"/>
    <cellStyle name="Note 2 5 10 2 2" xfId="28288"/>
    <cellStyle name="Note 2 5 10 3" xfId="9282"/>
    <cellStyle name="Note 2 5 10 3 2" xfId="28289"/>
    <cellStyle name="Note 2 5 10 4" xfId="9283"/>
    <cellStyle name="Note 2 5 10 4 2" xfId="28290"/>
    <cellStyle name="Note 2 5 10 5" xfId="9284"/>
    <cellStyle name="Note 2 5 10 5 2" xfId="28291"/>
    <cellStyle name="Note 2 5 10 6" xfId="9285"/>
    <cellStyle name="Note 2 5 10 6 2" xfId="28292"/>
    <cellStyle name="Note 2 5 10 7" xfId="9286"/>
    <cellStyle name="Note 2 5 10 7 2" xfId="28293"/>
    <cellStyle name="Note 2 5 10 8" xfId="28287"/>
    <cellStyle name="Note 2 5 11" xfId="9287"/>
    <cellStyle name="Note 2 5 11 2" xfId="28294"/>
    <cellStyle name="Note 2 5 12" xfId="9288"/>
    <cellStyle name="Note 2 5 12 2" xfId="28295"/>
    <cellStyle name="Note 2 5 13" xfId="9289"/>
    <cellStyle name="Note 2 5 13 2" xfId="28296"/>
    <cellStyle name="Note 2 5 14" xfId="9290"/>
    <cellStyle name="Note 2 5 14 2" xfId="28297"/>
    <cellStyle name="Note 2 5 15" xfId="9291"/>
    <cellStyle name="Note 2 5 16" xfId="9292"/>
    <cellStyle name="Note 2 5 17" xfId="28286"/>
    <cellStyle name="Note 2 5 2" xfId="9293"/>
    <cellStyle name="Note 2 5 2 2" xfId="9294"/>
    <cellStyle name="Note 2 5 2 2 2" xfId="28299"/>
    <cellStyle name="Note 2 5 2 3" xfId="9295"/>
    <cellStyle name="Note 2 5 2 3 2" xfId="28300"/>
    <cellStyle name="Note 2 5 2 4" xfId="9296"/>
    <cellStyle name="Note 2 5 2 4 2" xfId="28301"/>
    <cellStyle name="Note 2 5 2 5" xfId="9297"/>
    <cellStyle name="Note 2 5 2 5 2" xfId="28302"/>
    <cellStyle name="Note 2 5 2 6" xfId="9298"/>
    <cellStyle name="Note 2 5 2 6 2" xfId="28303"/>
    <cellStyle name="Note 2 5 2 7" xfId="9299"/>
    <cellStyle name="Note 2 5 2 7 2" xfId="28304"/>
    <cellStyle name="Note 2 5 2 8" xfId="28298"/>
    <cellStyle name="Note 2 5 3" xfId="9300"/>
    <cellStyle name="Note 2 5 3 2" xfId="9301"/>
    <cellStyle name="Note 2 5 3 2 2" xfId="28306"/>
    <cellStyle name="Note 2 5 3 3" xfId="9302"/>
    <cellStyle name="Note 2 5 3 3 2" xfId="28307"/>
    <cellStyle name="Note 2 5 3 4" xfId="9303"/>
    <cellStyle name="Note 2 5 3 4 2" xfId="28308"/>
    <cellStyle name="Note 2 5 3 5" xfId="9304"/>
    <cellStyle name="Note 2 5 3 5 2" xfId="28309"/>
    <cellStyle name="Note 2 5 3 6" xfId="9305"/>
    <cellStyle name="Note 2 5 3 6 2" xfId="28310"/>
    <cellStyle name="Note 2 5 3 7" xfId="9306"/>
    <cellStyle name="Note 2 5 3 7 2" xfId="28311"/>
    <cellStyle name="Note 2 5 3 8" xfId="28305"/>
    <cellStyle name="Note 2 5 4" xfId="9307"/>
    <cellStyle name="Note 2 5 4 2" xfId="9308"/>
    <cellStyle name="Note 2 5 4 2 2" xfId="28313"/>
    <cellStyle name="Note 2 5 4 3" xfId="9309"/>
    <cellStyle name="Note 2 5 4 3 2" xfId="28314"/>
    <cellStyle name="Note 2 5 4 4" xfId="9310"/>
    <cellStyle name="Note 2 5 4 4 2" xfId="28315"/>
    <cellStyle name="Note 2 5 4 5" xfId="9311"/>
    <cellStyle name="Note 2 5 4 5 2" xfId="28316"/>
    <cellStyle name="Note 2 5 4 6" xfId="9312"/>
    <cellStyle name="Note 2 5 4 6 2" xfId="28317"/>
    <cellStyle name="Note 2 5 4 7" xfId="9313"/>
    <cellStyle name="Note 2 5 4 7 2" xfId="28318"/>
    <cellStyle name="Note 2 5 4 8" xfId="28312"/>
    <cellStyle name="Note 2 5 5" xfId="9314"/>
    <cellStyle name="Note 2 5 5 2" xfId="9315"/>
    <cellStyle name="Note 2 5 5 2 2" xfId="28320"/>
    <cellStyle name="Note 2 5 5 3" xfId="9316"/>
    <cellStyle name="Note 2 5 5 3 2" xfId="28321"/>
    <cellStyle name="Note 2 5 5 4" xfId="9317"/>
    <cellStyle name="Note 2 5 5 4 2" xfId="28322"/>
    <cellStyle name="Note 2 5 5 5" xfId="9318"/>
    <cellStyle name="Note 2 5 5 5 2" xfId="28323"/>
    <cellStyle name="Note 2 5 5 6" xfId="9319"/>
    <cellStyle name="Note 2 5 5 6 2" xfId="28324"/>
    <cellStyle name="Note 2 5 5 7" xfId="9320"/>
    <cellStyle name="Note 2 5 5 7 2" xfId="28325"/>
    <cellStyle name="Note 2 5 5 8" xfId="28319"/>
    <cellStyle name="Note 2 5 6" xfId="9321"/>
    <cellStyle name="Note 2 5 6 2" xfId="9322"/>
    <cellStyle name="Note 2 5 6 2 2" xfId="28327"/>
    <cellStyle name="Note 2 5 6 3" xfId="9323"/>
    <cellStyle name="Note 2 5 6 3 2" xfId="28328"/>
    <cellStyle name="Note 2 5 6 4" xfId="9324"/>
    <cellStyle name="Note 2 5 6 4 2" xfId="28329"/>
    <cellStyle name="Note 2 5 6 5" xfId="9325"/>
    <cellStyle name="Note 2 5 6 5 2" xfId="28330"/>
    <cellStyle name="Note 2 5 6 6" xfId="9326"/>
    <cellStyle name="Note 2 5 6 6 2" xfId="28331"/>
    <cellStyle name="Note 2 5 6 7" xfId="9327"/>
    <cellStyle name="Note 2 5 6 7 2" xfId="28332"/>
    <cellStyle name="Note 2 5 6 8" xfId="28326"/>
    <cellStyle name="Note 2 5 7" xfId="9328"/>
    <cellStyle name="Note 2 5 7 2" xfId="9329"/>
    <cellStyle name="Note 2 5 7 2 2" xfId="28334"/>
    <cellStyle name="Note 2 5 7 3" xfId="9330"/>
    <cellStyle name="Note 2 5 7 3 2" xfId="28335"/>
    <cellStyle name="Note 2 5 7 4" xfId="9331"/>
    <cellStyle name="Note 2 5 7 4 2" xfId="28336"/>
    <cellStyle name="Note 2 5 7 5" xfId="9332"/>
    <cellStyle name="Note 2 5 7 5 2" xfId="28337"/>
    <cellStyle name="Note 2 5 7 6" xfId="9333"/>
    <cellStyle name="Note 2 5 7 6 2" xfId="28338"/>
    <cellStyle name="Note 2 5 7 7" xfId="9334"/>
    <cellStyle name="Note 2 5 7 7 2" xfId="28339"/>
    <cellStyle name="Note 2 5 7 8" xfId="28333"/>
    <cellStyle name="Note 2 5 8" xfId="9335"/>
    <cellStyle name="Note 2 5 8 2" xfId="9336"/>
    <cellStyle name="Note 2 5 8 2 2" xfId="28341"/>
    <cellStyle name="Note 2 5 8 3" xfId="9337"/>
    <cellStyle name="Note 2 5 8 3 2" xfId="28342"/>
    <cellStyle name="Note 2 5 8 4" xfId="9338"/>
    <cellStyle name="Note 2 5 8 4 2" xfId="28343"/>
    <cellStyle name="Note 2 5 8 5" xfId="9339"/>
    <cellStyle name="Note 2 5 8 5 2" xfId="28344"/>
    <cellStyle name="Note 2 5 8 6" xfId="9340"/>
    <cellStyle name="Note 2 5 8 6 2" xfId="28345"/>
    <cellStyle name="Note 2 5 8 7" xfId="9341"/>
    <cellStyle name="Note 2 5 8 7 2" xfId="28346"/>
    <cellStyle name="Note 2 5 8 8" xfId="28340"/>
    <cellStyle name="Note 2 5 9" xfId="9342"/>
    <cellStyle name="Note 2 5 9 2" xfId="9343"/>
    <cellStyle name="Note 2 5 9 2 2" xfId="28348"/>
    <cellStyle name="Note 2 5 9 3" xfId="9344"/>
    <cellStyle name="Note 2 5 9 3 2" xfId="28349"/>
    <cellStyle name="Note 2 5 9 4" xfId="9345"/>
    <cellStyle name="Note 2 5 9 4 2" xfId="28350"/>
    <cellStyle name="Note 2 5 9 5" xfId="9346"/>
    <cellStyle name="Note 2 5 9 5 2" xfId="28351"/>
    <cellStyle name="Note 2 5 9 6" xfId="9347"/>
    <cellStyle name="Note 2 5 9 6 2" xfId="28352"/>
    <cellStyle name="Note 2 5 9 7" xfId="9348"/>
    <cellStyle name="Note 2 5 9 7 2" xfId="28353"/>
    <cellStyle name="Note 2 5 9 8" xfId="28347"/>
    <cellStyle name="Note 2 6" xfId="9349"/>
    <cellStyle name="Note 2 6 10" xfId="9350"/>
    <cellStyle name="Note 2 6 10 2" xfId="9351"/>
    <cellStyle name="Note 2 6 10 2 2" xfId="28356"/>
    <cellStyle name="Note 2 6 10 3" xfId="9352"/>
    <cellStyle name="Note 2 6 10 3 2" xfId="28357"/>
    <cellStyle name="Note 2 6 10 4" xfId="9353"/>
    <cellStyle name="Note 2 6 10 4 2" xfId="28358"/>
    <cellStyle name="Note 2 6 10 5" xfId="9354"/>
    <cellStyle name="Note 2 6 10 5 2" xfId="28359"/>
    <cellStyle name="Note 2 6 10 6" xfId="9355"/>
    <cellStyle name="Note 2 6 10 6 2" xfId="28360"/>
    <cellStyle name="Note 2 6 10 7" xfId="9356"/>
    <cellStyle name="Note 2 6 10 7 2" xfId="28361"/>
    <cellStyle name="Note 2 6 10 8" xfId="28355"/>
    <cellStyle name="Note 2 6 11" xfId="9357"/>
    <cellStyle name="Note 2 6 11 2" xfId="28362"/>
    <cellStyle name="Note 2 6 12" xfId="9358"/>
    <cellStyle name="Note 2 6 12 2" xfId="28363"/>
    <cellStyle name="Note 2 6 13" xfId="9359"/>
    <cellStyle name="Note 2 6 13 2" xfId="28364"/>
    <cellStyle name="Note 2 6 14" xfId="9360"/>
    <cellStyle name="Note 2 6 14 2" xfId="28365"/>
    <cellStyle name="Note 2 6 15" xfId="9361"/>
    <cellStyle name="Note 2 6 16" xfId="9362"/>
    <cellStyle name="Note 2 6 17" xfId="9363"/>
    <cellStyle name="Note 2 6 18" xfId="28354"/>
    <cellStyle name="Note 2 6 2" xfId="9364"/>
    <cellStyle name="Note 2 6 2 2" xfId="9365"/>
    <cellStyle name="Note 2 6 2 2 2" xfId="28367"/>
    <cellStyle name="Note 2 6 2 3" xfId="9366"/>
    <cellStyle name="Note 2 6 2 3 2" xfId="28368"/>
    <cellStyle name="Note 2 6 2 4" xfId="9367"/>
    <cellStyle name="Note 2 6 2 4 2" xfId="28369"/>
    <cellStyle name="Note 2 6 2 5" xfId="9368"/>
    <cellStyle name="Note 2 6 2 5 2" xfId="28370"/>
    <cellStyle name="Note 2 6 2 6" xfId="9369"/>
    <cellStyle name="Note 2 6 2 6 2" xfId="28371"/>
    <cellStyle name="Note 2 6 2 7" xfId="9370"/>
    <cellStyle name="Note 2 6 2 7 2" xfId="28372"/>
    <cellStyle name="Note 2 6 2 8" xfId="28366"/>
    <cellStyle name="Note 2 6 3" xfId="9371"/>
    <cellStyle name="Note 2 6 3 2" xfId="9372"/>
    <cellStyle name="Note 2 6 3 2 2" xfId="28374"/>
    <cellStyle name="Note 2 6 3 3" xfId="9373"/>
    <cellStyle name="Note 2 6 3 3 2" xfId="28375"/>
    <cellStyle name="Note 2 6 3 4" xfId="9374"/>
    <cellStyle name="Note 2 6 3 4 2" xfId="28376"/>
    <cellStyle name="Note 2 6 3 5" xfId="9375"/>
    <cellStyle name="Note 2 6 3 5 2" xfId="28377"/>
    <cellStyle name="Note 2 6 3 6" xfId="9376"/>
    <cellStyle name="Note 2 6 3 6 2" xfId="28378"/>
    <cellStyle name="Note 2 6 3 7" xfId="9377"/>
    <cellStyle name="Note 2 6 3 7 2" xfId="28379"/>
    <cellStyle name="Note 2 6 3 8" xfId="28373"/>
    <cellStyle name="Note 2 6 4" xfId="9378"/>
    <cellStyle name="Note 2 6 4 2" xfId="9379"/>
    <cellStyle name="Note 2 6 4 2 2" xfId="28381"/>
    <cellStyle name="Note 2 6 4 3" xfId="9380"/>
    <cellStyle name="Note 2 6 4 3 2" xfId="28382"/>
    <cellStyle name="Note 2 6 4 4" xfId="9381"/>
    <cellStyle name="Note 2 6 4 4 2" xfId="28383"/>
    <cellStyle name="Note 2 6 4 5" xfId="9382"/>
    <cellStyle name="Note 2 6 4 5 2" xfId="28384"/>
    <cellStyle name="Note 2 6 4 6" xfId="9383"/>
    <cellStyle name="Note 2 6 4 6 2" xfId="28385"/>
    <cellStyle name="Note 2 6 4 7" xfId="9384"/>
    <cellStyle name="Note 2 6 4 7 2" xfId="28386"/>
    <cellStyle name="Note 2 6 4 8" xfId="28380"/>
    <cellStyle name="Note 2 6 5" xfId="9385"/>
    <cellStyle name="Note 2 6 5 2" xfId="9386"/>
    <cellStyle name="Note 2 6 5 2 2" xfId="28388"/>
    <cellStyle name="Note 2 6 5 3" xfId="9387"/>
    <cellStyle name="Note 2 6 5 3 2" xfId="28389"/>
    <cellStyle name="Note 2 6 5 4" xfId="9388"/>
    <cellStyle name="Note 2 6 5 4 2" xfId="28390"/>
    <cellStyle name="Note 2 6 5 5" xfId="9389"/>
    <cellStyle name="Note 2 6 5 5 2" xfId="28391"/>
    <cellStyle name="Note 2 6 5 6" xfId="9390"/>
    <cellStyle name="Note 2 6 5 6 2" xfId="28392"/>
    <cellStyle name="Note 2 6 5 7" xfId="9391"/>
    <cellStyle name="Note 2 6 5 7 2" xfId="28393"/>
    <cellStyle name="Note 2 6 5 8" xfId="28387"/>
    <cellStyle name="Note 2 6 6" xfId="9392"/>
    <cellStyle name="Note 2 6 6 2" xfId="9393"/>
    <cellStyle name="Note 2 6 6 2 2" xfId="28395"/>
    <cellStyle name="Note 2 6 6 3" xfId="9394"/>
    <cellStyle name="Note 2 6 6 3 2" xfId="28396"/>
    <cellStyle name="Note 2 6 6 4" xfId="9395"/>
    <cellStyle name="Note 2 6 6 4 2" xfId="28397"/>
    <cellStyle name="Note 2 6 6 5" xfId="9396"/>
    <cellStyle name="Note 2 6 6 5 2" xfId="28398"/>
    <cellStyle name="Note 2 6 6 6" xfId="9397"/>
    <cellStyle name="Note 2 6 6 6 2" xfId="28399"/>
    <cellStyle name="Note 2 6 6 7" xfId="9398"/>
    <cellStyle name="Note 2 6 6 7 2" xfId="28400"/>
    <cellStyle name="Note 2 6 6 8" xfId="28394"/>
    <cellStyle name="Note 2 6 7" xfId="9399"/>
    <cellStyle name="Note 2 6 7 2" xfId="9400"/>
    <cellStyle name="Note 2 6 7 2 2" xfId="28402"/>
    <cellStyle name="Note 2 6 7 3" xfId="9401"/>
    <cellStyle name="Note 2 6 7 3 2" xfId="28403"/>
    <cellStyle name="Note 2 6 7 4" xfId="9402"/>
    <cellStyle name="Note 2 6 7 4 2" xfId="28404"/>
    <cellStyle name="Note 2 6 7 5" xfId="9403"/>
    <cellStyle name="Note 2 6 7 5 2" xfId="28405"/>
    <cellStyle name="Note 2 6 7 6" xfId="9404"/>
    <cellStyle name="Note 2 6 7 6 2" xfId="28406"/>
    <cellStyle name="Note 2 6 7 7" xfId="9405"/>
    <cellStyle name="Note 2 6 7 7 2" xfId="28407"/>
    <cellStyle name="Note 2 6 7 8" xfId="28401"/>
    <cellStyle name="Note 2 6 8" xfId="9406"/>
    <cellStyle name="Note 2 6 8 2" xfId="9407"/>
    <cellStyle name="Note 2 6 8 2 2" xfId="28409"/>
    <cellStyle name="Note 2 6 8 3" xfId="9408"/>
    <cellStyle name="Note 2 6 8 3 2" xfId="28410"/>
    <cellStyle name="Note 2 6 8 4" xfId="9409"/>
    <cellStyle name="Note 2 6 8 4 2" xfId="28411"/>
    <cellStyle name="Note 2 6 8 5" xfId="9410"/>
    <cellStyle name="Note 2 6 8 5 2" xfId="28412"/>
    <cellStyle name="Note 2 6 8 6" xfId="9411"/>
    <cellStyle name="Note 2 6 8 6 2" xfId="28413"/>
    <cellStyle name="Note 2 6 8 7" xfId="9412"/>
    <cellStyle name="Note 2 6 8 7 2" xfId="28414"/>
    <cellStyle name="Note 2 6 8 8" xfId="28408"/>
    <cellStyle name="Note 2 6 9" xfId="9413"/>
    <cellStyle name="Note 2 6 9 2" xfId="9414"/>
    <cellStyle name="Note 2 6 9 2 2" xfId="28416"/>
    <cellStyle name="Note 2 6 9 3" xfId="9415"/>
    <cellStyle name="Note 2 6 9 3 2" xfId="28417"/>
    <cellStyle name="Note 2 6 9 4" xfId="9416"/>
    <cellStyle name="Note 2 6 9 4 2" xfId="28418"/>
    <cellStyle name="Note 2 6 9 5" xfId="9417"/>
    <cellStyle name="Note 2 6 9 5 2" xfId="28419"/>
    <cellStyle name="Note 2 6 9 6" xfId="9418"/>
    <cellStyle name="Note 2 6 9 6 2" xfId="28420"/>
    <cellStyle name="Note 2 6 9 7" xfId="9419"/>
    <cellStyle name="Note 2 6 9 7 2" xfId="28421"/>
    <cellStyle name="Note 2 6 9 8" xfId="28415"/>
    <cellStyle name="Note 2 7" xfId="9420"/>
    <cellStyle name="Note 2 7 10" xfId="9421"/>
    <cellStyle name="Note 2 7 10 2" xfId="9422"/>
    <cellStyle name="Note 2 7 10 2 2" xfId="28424"/>
    <cellStyle name="Note 2 7 10 3" xfId="9423"/>
    <cellStyle name="Note 2 7 10 3 2" xfId="28425"/>
    <cellStyle name="Note 2 7 10 4" xfId="9424"/>
    <cellStyle name="Note 2 7 10 4 2" xfId="28426"/>
    <cellStyle name="Note 2 7 10 5" xfId="9425"/>
    <cellStyle name="Note 2 7 10 5 2" xfId="28427"/>
    <cellStyle name="Note 2 7 10 6" xfId="9426"/>
    <cellStyle name="Note 2 7 10 6 2" xfId="28428"/>
    <cellStyle name="Note 2 7 10 7" xfId="9427"/>
    <cellStyle name="Note 2 7 10 7 2" xfId="28429"/>
    <cellStyle name="Note 2 7 10 8" xfId="28423"/>
    <cellStyle name="Note 2 7 11" xfId="9428"/>
    <cellStyle name="Note 2 7 11 2" xfId="28430"/>
    <cellStyle name="Note 2 7 12" xfId="9429"/>
    <cellStyle name="Note 2 7 12 2" xfId="28431"/>
    <cellStyle name="Note 2 7 13" xfId="9430"/>
    <cellStyle name="Note 2 7 13 2" xfId="28432"/>
    <cellStyle name="Note 2 7 14" xfId="9431"/>
    <cellStyle name="Note 2 7 14 2" xfId="28433"/>
    <cellStyle name="Note 2 7 15" xfId="9432"/>
    <cellStyle name="Note 2 7 16" xfId="9433"/>
    <cellStyle name="Note 2 7 17" xfId="9434"/>
    <cellStyle name="Note 2 7 18" xfId="28422"/>
    <cellStyle name="Note 2 7 2" xfId="9435"/>
    <cellStyle name="Note 2 7 2 2" xfId="9436"/>
    <cellStyle name="Note 2 7 2 2 2" xfId="28435"/>
    <cellStyle name="Note 2 7 2 3" xfId="9437"/>
    <cellStyle name="Note 2 7 2 3 2" xfId="28436"/>
    <cellStyle name="Note 2 7 2 4" xfId="9438"/>
    <cellStyle name="Note 2 7 2 4 2" xfId="28437"/>
    <cellStyle name="Note 2 7 2 5" xfId="9439"/>
    <cellStyle name="Note 2 7 2 5 2" xfId="28438"/>
    <cellStyle name="Note 2 7 2 6" xfId="9440"/>
    <cellStyle name="Note 2 7 2 6 2" xfId="28439"/>
    <cellStyle name="Note 2 7 2 7" xfId="9441"/>
    <cellStyle name="Note 2 7 2 7 2" xfId="28440"/>
    <cellStyle name="Note 2 7 2 8" xfId="28434"/>
    <cellStyle name="Note 2 7 3" xfId="9442"/>
    <cellStyle name="Note 2 7 3 2" xfId="9443"/>
    <cellStyle name="Note 2 7 3 2 2" xfId="28442"/>
    <cellStyle name="Note 2 7 3 3" xfId="9444"/>
    <cellStyle name="Note 2 7 3 3 2" xfId="28443"/>
    <cellStyle name="Note 2 7 3 4" xfId="9445"/>
    <cellStyle name="Note 2 7 3 4 2" xfId="28444"/>
    <cellStyle name="Note 2 7 3 5" xfId="9446"/>
    <cellStyle name="Note 2 7 3 5 2" xfId="28445"/>
    <cellStyle name="Note 2 7 3 6" xfId="9447"/>
    <cellStyle name="Note 2 7 3 6 2" xfId="28446"/>
    <cellStyle name="Note 2 7 3 7" xfId="9448"/>
    <cellStyle name="Note 2 7 3 7 2" xfId="28447"/>
    <cellStyle name="Note 2 7 3 8" xfId="28441"/>
    <cellStyle name="Note 2 7 4" xfId="9449"/>
    <cellStyle name="Note 2 7 4 2" xfId="9450"/>
    <cellStyle name="Note 2 7 4 2 2" xfId="28449"/>
    <cellStyle name="Note 2 7 4 3" xfId="9451"/>
    <cellStyle name="Note 2 7 4 3 2" xfId="28450"/>
    <cellStyle name="Note 2 7 4 4" xfId="9452"/>
    <cellStyle name="Note 2 7 4 4 2" xfId="28451"/>
    <cellStyle name="Note 2 7 4 5" xfId="9453"/>
    <cellStyle name="Note 2 7 4 5 2" xfId="28452"/>
    <cellStyle name="Note 2 7 4 6" xfId="9454"/>
    <cellStyle name="Note 2 7 4 6 2" xfId="28453"/>
    <cellStyle name="Note 2 7 4 7" xfId="9455"/>
    <cellStyle name="Note 2 7 4 7 2" xfId="28454"/>
    <cellStyle name="Note 2 7 4 8" xfId="28448"/>
    <cellStyle name="Note 2 7 5" xfId="9456"/>
    <cellStyle name="Note 2 7 5 2" xfId="9457"/>
    <cellStyle name="Note 2 7 5 2 2" xfId="28456"/>
    <cellStyle name="Note 2 7 5 3" xfId="9458"/>
    <cellStyle name="Note 2 7 5 3 2" xfId="28457"/>
    <cellStyle name="Note 2 7 5 4" xfId="9459"/>
    <cellStyle name="Note 2 7 5 4 2" xfId="28458"/>
    <cellStyle name="Note 2 7 5 5" xfId="9460"/>
    <cellStyle name="Note 2 7 5 5 2" xfId="28459"/>
    <cellStyle name="Note 2 7 5 6" xfId="9461"/>
    <cellStyle name="Note 2 7 5 6 2" xfId="28460"/>
    <cellStyle name="Note 2 7 5 7" xfId="9462"/>
    <cellStyle name="Note 2 7 5 7 2" xfId="28461"/>
    <cellStyle name="Note 2 7 5 8" xfId="28455"/>
    <cellStyle name="Note 2 7 6" xfId="9463"/>
    <cellStyle name="Note 2 7 6 2" xfId="9464"/>
    <cellStyle name="Note 2 7 6 2 2" xfId="28463"/>
    <cellStyle name="Note 2 7 6 3" xfId="9465"/>
    <cellStyle name="Note 2 7 6 3 2" xfId="28464"/>
    <cellStyle name="Note 2 7 6 4" xfId="9466"/>
    <cellStyle name="Note 2 7 6 4 2" xfId="28465"/>
    <cellStyle name="Note 2 7 6 5" xfId="9467"/>
    <cellStyle name="Note 2 7 6 5 2" xfId="28466"/>
    <cellStyle name="Note 2 7 6 6" xfId="9468"/>
    <cellStyle name="Note 2 7 6 6 2" xfId="28467"/>
    <cellStyle name="Note 2 7 6 7" xfId="9469"/>
    <cellStyle name="Note 2 7 6 7 2" xfId="28468"/>
    <cellStyle name="Note 2 7 6 8" xfId="28462"/>
    <cellStyle name="Note 2 7 7" xfId="9470"/>
    <cellStyle name="Note 2 7 7 2" xfId="9471"/>
    <cellStyle name="Note 2 7 7 2 2" xfId="28470"/>
    <cellStyle name="Note 2 7 7 3" xfId="9472"/>
    <cellStyle name="Note 2 7 7 3 2" xfId="28471"/>
    <cellStyle name="Note 2 7 7 4" xfId="9473"/>
    <cellStyle name="Note 2 7 7 4 2" xfId="28472"/>
    <cellStyle name="Note 2 7 7 5" xfId="9474"/>
    <cellStyle name="Note 2 7 7 5 2" xfId="28473"/>
    <cellStyle name="Note 2 7 7 6" xfId="9475"/>
    <cellStyle name="Note 2 7 7 6 2" xfId="28474"/>
    <cellStyle name="Note 2 7 7 7" xfId="9476"/>
    <cellStyle name="Note 2 7 7 7 2" xfId="28475"/>
    <cellStyle name="Note 2 7 7 8" xfId="28469"/>
    <cellStyle name="Note 2 7 8" xfId="9477"/>
    <cellStyle name="Note 2 7 8 2" xfId="9478"/>
    <cellStyle name="Note 2 7 8 2 2" xfId="28477"/>
    <cellStyle name="Note 2 7 8 3" xfId="9479"/>
    <cellStyle name="Note 2 7 8 3 2" xfId="28478"/>
    <cellStyle name="Note 2 7 8 4" xfId="9480"/>
    <cellStyle name="Note 2 7 8 4 2" xfId="28479"/>
    <cellStyle name="Note 2 7 8 5" xfId="9481"/>
    <cellStyle name="Note 2 7 8 5 2" xfId="28480"/>
    <cellStyle name="Note 2 7 8 6" xfId="9482"/>
    <cellStyle name="Note 2 7 8 6 2" xfId="28481"/>
    <cellStyle name="Note 2 7 8 7" xfId="9483"/>
    <cellStyle name="Note 2 7 8 7 2" xfId="28482"/>
    <cellStyle name="Note 2 7 8 8" xfId="28476"/>
    <cellStyle name="Note 2 7 9" xfId="9484"/>
    <cellStyle name="Note 2 7 9 2" xfId="9485"/>
    <cellStyle name="Note 2 7 9 2 2" xfId="28484"/>
    <cellStyle name="Note 2 7 9 3" xfId="9486"/>
    <cellStyle name="Note 2 7 9 3 2" xfId="28485"/>
    <cellStyle name="Note 2 7 9 4" xfId="9487"/>
    <cellStyle name="Note 2 7 9 4 2" xfId="28486"/>
    <cellStyle name="Note 2 7 9 5" xfId="9488"/>
    <cellStyle name="Note 2 7 9 5 2" xfId="28487"/>
    <cellStyle name="Note 2 7 9 6" xfId="9489"/>
    <cellStyle name="Note 2 7 9 6 2" xfId="28488"/>
    <cellStyle name="Note 2 7 9 7" xfId="9490"/>
    <cellStyle name="Note 2 7 9 7 2" xfId="28489"/>
    <cellStyle name="Note 2 7 9 8" xfId="28483"/>
    <cellStyle name="Note 2 8" xfId="9491"/>
    <cellStyle name="Note 2 8 10" xfId="9492"/>
    <cellStyle name="Note 2 8 11" xfId="28490"/>
    <cellStyle name="Note 2 8 2" xfId="9493"/>
    <cellStyle name="Note 2 8 2 2" xfId="28491"/>
    <cellStyle name="Note 2 8 3" xfId="9494"/>
    <cellStyle name="Note 2 8 3 2" xfId="28492"/>
    <cellStyle name="Note 2 8 4" xfId="9495"/>
    <cellStyle name="Note 2 8 4 2" xfId="28493"/>
    <cellStyle name="Note 2 8 5" xfId="9496"/>
    <cellStyle name="Note 2 8 5 2" xfId="28494"/>
    <cellStyle name="Note 2 8 6" xfId="9497"/>
    <cellStyle name="Note 2 8 6 2" xfId="28495"/>
    <cellStyle name="Note 2 8 7" xfId="9498"/>
    <cellStyle name="Note 2 8 7 2" xfId="28496"/>
    <cellStyle name="Note 2 8 8" xfId="9499"/>
    <cellStyle name="Note 2 8 9" xfId="9500"/>
    <cellStyle name="Note 2 9" xfId="9501"/>
    <cellStyle name="Note 2 9 10" xfId="9502"/>
    <cellStyle name="Note 2 9 11" xfId="28497"/>
    <cellStyle name="Note 2 9 2" xfId="9503"/>
    <cellStyle name="Note 2 9 2 2" xfId="28498"/>
    <cellStyle name="Note 2 9 3" xfId="9504"/>
    <cellStyle name="Note 2 9 3 2" xfId="28499"/>
    <cellStyle name="Note 2 9 4" xfId="9505"/>
    <cellStyle name="Note 2 9 4 2" xfId="28500"/>
    <cellStyle name="Note 2 9 5" xfId="9506"/>
    <cellStyle name="Note 2 9 5 2" xfId="28501"/>
    <cellStyle name="Note 2 9 6" xfId="9507"/>
    <cellStyle name="Note 2 9 6 2" xfId="28502"/>
    <cellStyle name="Note 2 9 7" xfId="9508"/>
    <cellStyle name="Note 2 9 7 2" xfId="28503"/>
    <cellStyle name="Note 2 9 8" xfId="9509"/>
    <cellStyle name="Note 2 9 9" xfId="9510"/>
    <cellStyle name="Note 3" xfId="9511"/>
    <cellStyle name="Note 3 10" xfId="9512"/>
    <cellStyle name="Note 3 10 2" xfId="9513"/>
    <cellStyle name="Note 3 10 2 2" xfId="28505"/>
    <cellStyle name="Note 3 10 3" xfId="9514"/>
    <cellStyle name="Note 3 10 3 2" xfId="28506"/>
    <cellStyle name="Note 3 10 4" xfId="9515"/>
    <cellStyle name="Note 3 10 4 2" xfId="28507"/>
    <cellStyle name="Note 3 10 5" xfId="9516"/>
    <cellStyle name="Note 3 10 5 2" xfId="28508"/>
    <cellStyle name="Note 3 10 6" xfId="9517"/>
    <cellStyle name="Note 3 10 6 2" xfId="28509"/>
    <cellStyle name="Note 3 10 7" xfId="9518"/>
    <cellStyle name="Note 3 10 7 2" xfId="28510"/>
    <cellStyle name="Note 3 10 8" xfId="28504"/>
    <cellStyle name="Note 3 11" xfId="9519"/>
    <cellStyle name="Note 3 11 2" xfId="9520"/>
    <cellStyle name="Note 3 11 2 2" xfId="28512"/>
    <cellStyle name="Note 3 11 3" xfId="9521"/>
    <cellStyle name="Note 3 11 3 2" xfId="28513"/>
    <cellStyle name="Note 3 11 4" xfId="9522"/>
    <cellStyle name="Note 3 11 4 2" xfId="28514"/>
    <cellStyle name="Note 3 11 5" xfId="9523"/>
    <cellStyle name="Note 3 11 5 2" xfId="28515"/>
    <cellStyle name="Note 3 11 6" xfId="9524"/>
    <cellStyle name="Note 3 11 6 2" xfId="28516"/>
    <cellStyle name="Note 3 11 7" xfId="9525"/>
    <cellStyle name="Note 3 11 7 2" xfId="28517"/>
    <cellStyle name="Note 3 11 8" xfId="28511"/>
    <cellStyle name="Note 3 12" xfId="9526"/>
    <cellStyle name="Note 3 12 2" xfId="9527"/>
    <cellStyle name="Note 3 12 2 2" xfId="28519"/>
    <cellStyle name="Note 3 12 3" xfId="9528"/>
    <cellStyle name="Note 3 12 3 2" xfId="28520"/>
    <cellStyle name="Note 3 12 4" xfId="9529"/>
    <cellStyle name="Note 3 12 4 2" xfId="28521"/>
    <cellStyle name="Note 3 12 5" xfId="9530"/>
    <cellStyle name="Note 3 12 5 2" xfId="28522"/>
    <cellStyle name="Note 3 12 6" xfId="9531"/>
    <cellStyle name="Note 3 12 6 2" xfId="28523"/>
    <cellStyle name="Note 3 12 7" xfId="9532"/>
    <cellStyle name="Note 3 12 7 2" xfId="28524"/>
    <cellStyle name="Note 3 12 8" xfId="28518"/>
    <cellStyle name="Note 3 13" xfId="9533"/>
    <cellStyle name="Note 3 13 2" xfId="9534"/>
    <cellStyle name="Note 3 13 2 2" xfId="28526"/>
    <cellStyle name="Note 3 13 3" xfId="9535"/>
    <cellStyle name="Note 3 13 3 2" xfId="28527"/>
    <cellStyle name="Note 3 13 4" xfId="9536"/>
    <cellStyle name="Note 3 13 4 2" xfId="28528"/>
    <cellStyle name="Note 3 13 5" xfId="9537"/>
    <cellStyle name="Note 3 13 5 2" xfId="28529"/>
    <cellStyle name="Note 3 13 6" xfId="9538"/>
    <cellStyle name="Note 3 13 6 2" xfId="28530"/>
    <cellStyle name="Note 3 13 7" xfId="9539"/>
    <cellStyle name="Note 3 13 7 2" xfId="28531"/>
    <cellStyle name="Note 3 13 8" xfId="28525"/>
    <cellStyle name="Note 3 14" xfId="9540"/>
    <cellStyle name="Note 3 14 2" xfId="28532"/>
    <cellStyle name="Note 3 15" xfId="9541"/>
    <cellStyle name="Note 3 15 2" xfId="28533"/>
    <cellStyle name="Note 3 16" xfId="9542"/>
    <cellStyle name="Note 3 16 2" xfId="28534"/>
    <cellStyle name="Note 3 17" xfId="9543"/>
    <cellStyle name="Note 3 18" xfId="9544"/>
    <cellStyle name="Note 3 19" xfId="9545"/>
    <cellStyle name="Note 3 2" xfId="9546"/>
    <cellStyle name="Note 3 2 10" xfId="9547"/>
    <cellStyle name="Note 3 2 10 2" xfId="9548"/>
    <cellStyle name="Note 3 2 10 2 2" xfId="28536"/>
    <cellStyle name="Note 3 2 10 3" xfId="9549"/>
    <cellStyle name="Note 3 2 10 3 2" xfId="28537"/>
    <cellStyle name="Note 3 2 10 4" xfId="9550"/>
    <cellStyle name="Note 3 2 10 4 2" xfId="28538"/>
    <cellStyle name="Note 3 2 10 5" xfId="9551"/>
    <cellStyle name="Note 3 2 10 5 2" xfId="28539"/>
    <cellStyle name="Note 3 2 10 6" xfId="9552"/>
    <cellStyle name="Note 3 2 10 6 2" xfId="28540"/>
    <cellStyle name="Note 3 2 10 7" xfId="9553"/>
    <cellStyle name="Note 3 2 10 7 2" xfId="28541"/>
    <cellStyle name="Note 3 2 10 8" xfId="28535"/>
    <cellStyle name="Note 3 2 11" xfId="9554"/>
    <cellStyle name="Note 3 2 11 2" xfId="9555"/>
    <cellStyle name="Note 3 2 11 2 2" xfId="28543"/>
    <cellStyle name="Note 3 2 11 3" xfId="9556"/>
    <cellStyle name="Note 3 2 11 3 2" xfId="28544"/>
    <cellStyle name="Note 3 2 11 4" xfId="9557"/>
    <cellStyle name="Note 3 2 11 4 2" xfId="28545"/>
    <cellStyle name="Note 3 2 11 5" xfId="9558"/>
    <cellStyle name="Note 3 2 11 5 2" xfId="28546"/>
    <cellStyle name="Note 3 2 11 6" xfId="9559"/>
    <cellStyle name="Note 3 2 11 6 2" xfId="28547"/>
    <cellStyle name="Note 3 2 11 7" xfId="9560"/>
    <cellStyle name="Note 3 2 11 7 2" xfId="28548"/>
    <cellStyle name="Note 3 2 11 8" xfId="28542"/>
    <cellStyle name="Note 3 2 12" xfId="9561"/>
    <cellStyle name="Note 3 2 12 2" xfId="9562"/>
    <cellStyle name="Note 3 2 12 2 2" xfId="28550"/>
    <cellStyle name="Note 3 2 12 3" xfId="9563"/>
    <cellStyle name="Note 3 2 12 3 2" xfId="28551"/>
    <cellStyle name="Note 3 2 12 4" xfId="9564"/>
    <cellStyle name="Note 3 2 12 4 2" xfId="28552"/>
    <cellStyle name="Note 3 2 12 5" xfId="9565"/>
    <cellStyle name="Note 3 2 12 5 2" xfId="28553"/>
    <cellStyle name="Note 3 2 12 6" xfId="9566"/>
    <cellStyle name="Note 3 2 12 6 2" xfId="28554"/>
    <cellStyle name="Note 3 2 12 7" xfId="9567"/>
    <cellStyle name="Note 3 2 12 7 2" xfId="28555"/>
    <cellStyle name="Note 3 2 12 8" xfId="28549"/>
    <cellStyle name="Note 3 2 13" xfId="9568"/>
    <cellStyle name="Note 3 2 13 2" xfId="9569"/>
    <cellStyle name="Note 3 2 13 2 2" xfId="28557"/>
    <cellStyle name="Note 3 2 13 3" xfId="9570"/>
    <cellStyle name="Note 3 2 13 3 2" xfId="28558"/>
    <cellStyle name="Note 3 2 13 4" xfId="9571"/>
    <cellStyle name="Note 3 2 13 4 2" xfId="28559"/>
    <cellStyle name="Note 3 2 13 5" xfId="9572"/>
    <cellStyle name="Note 3 2 13 5 2" xfId="28560"/>
    <cellStyle name="Note 3 2 13 6" xfId="9573"/>
    <cellStyle name="Note 3 2 13 6 2" xfId="28561"/>
    <cellStyle name="Note 3 2 13 7" xfId="9574"/>
    <cellStyle name="Note 3 2 13 7 2" xfId="28562"/>
    <cellStyle name="Note 3 2 13 8" xfId="28556"/>
    <cellStyle name="Note 3 2 14" xfId="9575"/>
    <cellStyle name="Note 3 2 14 2" xfId="28563"/>
    <cellStyle name="Note 3 2 15" xfId="9576"/>
    <cellStyle name="Note 3 2 15 2" xfId="28564"/>
    <cellStyle name="Note 3 2 16" xfId="9577"/>
    <cellStyle name="Note 3 2 16 2" xfId="28565"/>
    <cellStyle name="Note 3 2 17" xfId="9578"/>
    <cellStyle name="Note 3 2 17 2" xfId="28566"/>
    <cellStyle name="Note 3 2 18" xfId="9579"/>
    <cellStyle name="Note 3 2 19" xfId="9580"/>
    <cellStyle name="Note 3 2 2" xfId="9581"/>
    <cellStyle name="Note 3 2 2 10" xfId="9582"/>
    <cellStyle name="Note 3 2 2 10 2" xfId="9583"/>
    <cellStyle name="Note 3 2 2 10 2 2" xfId="28569"/>
    <cellStyle name="Note 3 2 2 10 3" xfId="9584"/>
    <cellStyle name="Note 3 2 2 10 3 2" xfId="28570"/>
    <cellStyle name="Note 3 2 2 10 4" xfId="9585"/>
    <cellStyle name="Note 3 2 2 10 4 2" xfId="28571"/>
    <cellStyle name="Note 3 2 2 10 5" xfId="9586"/>
    <cellStyle name="Note 3 2 2 10 5 2" xfId="28572"/>
    <cellStyle name="Note 3 2 2 10 6" xfId="9587"/>
    <cellStyle name="Note 3 2 2 10 6 2" xfId="28573"/>
    <cellStyle name="Note 3 2 2 10 7" xfId="9588"/>
    <cellStyle name="Note 3 2 2 10 7 2" xfId="28574"/>
    <cellStyle name="Note 3 2 2 10 8" xfId="28568"/>
    <cellStyle name="Note 3 2 2 11" xfId="9589"/>
    <cellStyle name="Note 3 2 2 11 2" xfId="28575"/>
    <cellStyle name="Note 3 2 2 12" xfId="9590"/>
    <cellStyle name="Note 3 2 2 12 2" xfId="28576"/>
    <cellStyle name="Note 3 2 2 13" xfId="9591"/>
    <cellStyle name="Note 3 2 2 13 2" xfId="28577"/>
    <cellStyle name="Note 3 2 2 14" xfId="9592"/>
    <cellStyle name="Note 3 2 2 14 2" xfId="28578"/>
    <cellStyle name="Note 3 2 2 15" xfId="9593"/>
    <cellStyle name="Note 3 2 2 16" xfId="9594"/>
    <cellStyle name="Note 3 2 2 17" xfId="28567"/>
    <cellStyle name="Note 3 2 2 2" xfId="9595"/>
    <cellStyle name="Note 3 2 2 2 2" xfId="9596"/>
    <cellStyle name="Note 3 2 2 2 2 2" xfId="28580"/>
    <cellStyle name="Note 3 2 2 2 3" xfId="9597"/>
    <cellStyle name="Note 3 2 2 2 3 2" xfId="28581"/>
    <cellStyle name="Note 3 2 2 2 4" xfId="9598"/>
    <cellStyle name="Note 3 2 2 2 4 2" xfId="28582"/>
    <cellStyle name="Note 3 2 2 2 5" xfId="9599"/>
    <cellStyle name="Note 3 2 2 2 5 2" xfId="28583"/>
    <cellStyle name="Note 3 2 2 2 6" xfId="9600"/>
    <cellStyle name="Note 3 2 2 2 6 2" xfId="28584"/>
    <cellStyle name="Note 3 2 2 2 7" xfId="9601"/>
    <cellStyle name="Note 3 2 2 2 7 2" xfId="28585"/>
    <cellStyle name="Note 3 2 2 2 8" xfId="28579"/>
    <cellStyle name="Note 3 2 2 3" xfId="9602"/>
    <cellStyle name="Note 3 2 2 3 2" xfId="9603"/>
    <cellStyle name="Note 3 2 2 3 2 2" xfId="28587"/>
    <cellStyle name="Note 3 2 2 3 3" xfId="9604"/>
    <cellStyle name="Note 3 2 2 3 3 2" xfId="28588"/>
    <cellStyle name="Note 3 2 2 3 4" xfId="9605"/>
    <cellStyle name="Note 3 2 2 3 4 2" xfId="28589"/>
    <cellStyle name="Note 3 2 2 3 5" xfId="9606"/>
    <cellStyle name="Note 3 2 2 3 5 2" xfId="28590"/>
    <cellStyle name="Note 3 2 2 3 6" xfId="9607"/>
    <cellStyle name="Note 3 2 2 3 6 2" xfId="28591"/>
    <cellStyle name="Note 3 2 2 3 7" xfId="9608"/>
    <cellStyle name="Note 3 2 2 3 7 2" xfId="28592"/>
    <cellStyle name="Note 3 2 2 3 8" xfId="28586"/>
    <cellStyle name="Note 3 2 2 4" xfId="9609"/>
    <cellStyle name="Note 3 2 2 4 2" xfId="9610"/>
    <cellStyle name="Note 3 2 2 4 2 2" xfId="28594"/>
    <cellStyle name="Note 3 2 2 4 3" xfId="9611"/>
    <cellStyle name="Note 3 2 2 4 3 2" xfId="28595"/>
    <cellStyle name="Note 3 2 2 4 4" xfId="9612"/>
    <cellStyle name="Note 3 2 2 4 4 2" xfId="28596"/>
    <cellStyle name="Note 3 2 2 4 5" xfId="9613"/>
    <cellStyle name="Note 3 2 2 4 5 2" xfId="28597"/>
    <cellStyle name="Note 3 2 2 4 6" xfId="9614"/>
    <cellStyle name="Note 3 2 2 4 6 2" xfId="28598"/>
    <cellStyle name="Note 3 2 2 4 7" xfId="9615"/>
    <cellStyle name="Note 3 2 2 4 7 2" xfId="28599"/>
    <cellStyle name="Note 3 2 2 4 8" xfId="28593"/>
    <cellStyle name="Note 3 2 2 5" xfId="9616"/>
    <cellStyle name="Note 3 2 2 5 2" xfId="9617"/>
    <cellStyle name="Note 3 2 2 5 2 2" xfId="28601"/>
    <cellStyle name="Note 3 2 2 5 3" xfId="9618"/>
    <cellStyle name="Note 3 2 2 5 3 2" xfId="28602"/>
    <cellStyle name="Note 3 2 2 5 4" xfId="9619"/>
    <cellStyle name="Note 3 2 2 5 4 2" xfId="28603"/>
    <cellStyle name="Note 3 2 2 5 5" xfId="9620"/>
    <cellStyle name="Note 3 2 2 5 5 2" xfId="28604"/>
    <cellStyle name="Note 3 2 2 5 6" xfId="9621"/>
    <cellStyle name="Note 3 2 2 5 6 2" xfId="28605"/>
    <cellStyle name="Note 3 2 2 5 7" xfId="9622"/>
    <cellStyle name="Note 3 2 2 5 7 2" xfId="28606"/>
    <cellStyle name="Note 3 2 2 5 8" xfId="28600"/>
    <cellStyle name="Note 3 2 2 6" xfId="9623"/>
    <cellStyle name="Note 3 2 2 6 2" xfId="9624"/>
    <cellStyle name="Note 3 2 2 6 2 2" xfId="28608"/>
    <cellStyle name="Note 3 2 2 6 3" xfId="9625"/>
    <cellStyle name="Note 3 2 2 6 3 2" xfId="28609"/>
    <cellStyle name="Note 3 2 2 6 4" xfId="9626"/>
    <cellStyle name="Note 3 2 2 6 4 2" xfId="28610"/>
    <cellStyle name="Note 3 2 2 6 5" xfId="9627"/>
    <cellStyle name="Note 3 2 2 6 5 2" xfId="28611"/>
    <cellStyle name="Note 3 2 2 6 6" xfId="9628"/>
    <cellStyle name="Note 3 2 2 6 6 2" xfId="28612"/>
    <cellStyle name="Note 3 2 2 6 7" xfId="9629"/>
    <cellStyle name="Note 3 2 2 6 7 2" xfId="28613"/>
    <cellStyle name="Note 3 2 2 6 8" xfId="28607"/>
    <cellStyle name="Note 3 2 2 7" xfId="9630"/>
    <cellStyle name="Note 3 2 2 7 2" xfId="9631"/>
    <cellStyle name="Note 3 2 2 7 2 2" xfId="28615"/>
    <cellStyle name="Note 3 2 2 7 3" xfId="9632"/>
    <cellStyle name="Note 3 2 2 7 3 2" xfId="28616"/>
    <cellStyle name="Note 3 2 2 7 4" xfId="9633"/>
    <cellStyle name="Note 3 2 2 7 4 2" xfId="28617"/>
    <cellStyle name="Note 3 2 2 7 5" xfId="9634"/>
    <cellStyle name="Note 3 2 2 7 5 2" xfId="28618"/>
    <cellStyle name="Note 3 2 2 7 6" xfId="9635"/>
    <cellStyle name="Note 3 2 2 7 6 2" xfId="28619"/>
    <cellStyle name="Note 3 2 2 7 7" xfId="9636"/>
    <cellStyle name="Note 3 2 2 7 7 2" xfId="28620"/>
    <cellStyle name="Note 3 2 2 7 8" xfId="28614"/>
    <cellStyle name="Note 3 2 2 8" xfId="9637"/>
    <cellStyle name="Note 3 2 2 8 2" xfId="9638"/>
    <cellStyle name="Note 3 2 2 8 2 2" xfId="28622"/>
    <cellStyle name="Note 3 2 2 8 3" xfId="9639"/>
    <cellStyle name="Note 3 2 2 8 3 2" xfId="28623"/>
    <cellStyle name="Note 3 2 2 8 4" xfId="9640"/>
    <cellStyle name="Note 3 2 2 8 4 2" xfId="28624"/>
    <cellStyle name="Note 3 2 2 8 5" xfId="9641"/>
    <cellStyle name="Note 3 2 2 8 5 2" xfId="28625"/>
    <cellStyle name="Note 3 2 2 8 6" xfId="9642"/>
    <cellStyle name="Note 3 2 2 8 6 2" xfId="28626"/>
    <cellStyle name="Note 3 2 2 8 7" xfId="9643"/>
    <cellStyle name="Note 3 2 2 8 7 2" xfId="28627"/>
    <cellStyle name="Note 3 2 2 8 8" xfId="28621"/>
    <cellStyle name="Note 3 2 2 9" xfId="9644"/>
    <cellStyle name="Note 3 2 2 9 2" xfId="9645"/>
    <cellStyle name="Note 3 2 2 9 2 2" xfId="28629"/>
    <cellStyle name="Note 3 2 2 9 3" xfId="9646"/>
    <cellStyle name="Note 3 2 2 9 3 2" xfId="28630"/>
    <cellStyle name="Note 3 2 2 9 4" xfId="9647"/>
    <cellStyle name="Note 3 2 2 9 4 2" xfId="28631"/>
    <cellStyle name="Note 3 2 2 9 5" xfId="9648"/>
    <cellStyle name="Note 3 2 2 9 5 2" xfId="28632"/>
    <cellStyle name="Note 3 2 2 9 6" xfId="9649"/>
    <cellStyle name="Note 3 2 2 9 6 2" xfId="28633"/>
    <cellStyle name="Note 3 2 2 9 7" xfId="9650"/>
    <cellStyle name="Note 3 2 2 9 7 2" xfId="28634"/>
    <cellStyle name="Note 3 2 2 9 8" xfId="28628"/>
    <cellStyle name="Note 3 2 20" xfId="9651"/>
    <cellStyle name="Note 3 2 21" xfId="9652"/>
    <cellStyle name="Note 3 2 22" xfId="9653"/>
    <cellStyle name="Note 3 2 23" xfId="9654"/>
    <cellStyle name="Note 3 2 24" xfId="9655"/>
    <cellStyle name="Note 3 2 25" xfId="9656"/>
    <cellStyle name="Note 3 2 26" xfId="9657"/>
    <cellStyle name="Note 3 2 27" xfId="9658"/>
    <cellStyle name="Note 3 2 28" xfId="9659"/>
    <cellStyle name="Note 3 2 29" xfId="9660"/>
    <cellStyle name="Note 3 2 3" xfId="9661"/>
    <cellStyle name="Note 3 2 3 10" xfId="9662"/>
    <cellStyle name="Note 3 2 3 10 2" xfId="9663"/>
    <cellStyle name="Note 3 2 3 10 2 2" xfId="28637"/>
    <cellStyle name="Note 3 2 3 10 3" xfId="9664"/>
    <cellStyle name="Note 3 2 3 10 3 2" xfId="28638"/>
    <cellStyle name="Note 3 2 3 10 4" xfId="9665"/>
    <cellStyle name="Note 3 2 3 10 4 2" xfId="28639"/>
    <cellStyle name="Note 3 2 3 10 5" xfId="9666"/>
    <cellStyle name="Note 3 2 3 10 5 2" xfId="28640"/>
    <cellStyle name="Note 3 2 3 10 6" xfId="9667"/>
    <cellStyle name="Note 3 2 3 10 6 2" xfId="28641"/>
    <cellStyle name="Note 3 2 3 10 7" xfId="9668"/>
    <cellStyle name="Note 3 2 3 10 7 2" xfId="28642"/>
    <cellStyle name="Note 3 2 3 10 8" xfId="28636"/>
    <cellStyle name="Note 3 2 3 11" xfId="9669"/>
    <cellStyle name="Note 3 2 3 11 2" xfId="28643"/>
    <cellStyle name="Note 3 2 3 12" xfId="9670"/>
    <cellStyle name="Note 3 2 3 12 2" xfId="28644"/>
    <cellStyle name="Note 3 2 3 13" xfId="9671"/>
    <cellStyle name="Note 3 2 3 13 2" xfId="28645"/>
    <cellStyle name="Note 3 2 3 14" xfId="9672"/>
    <cellStyle name="Note 3 2 3 14 2" xfId="28646"/>
    <cellStyle name="Note 3 2 3 15" xfId="9673"/>
    <cellStyle name="Note 3 2 3 16" xfId="9674"/>
    <cellStyle name="Note 3 2 3 17" xfId="28635"/>
    <cellStyle name="Note 3 2 3 2" xfId="9675"/>
    <cellStyle name="Note 3 2 3 2 2" xfId="9676"/>
    <cellStyle name="Note 3 2 3 2 2 2" xfId="28648"/>
    <cellStyle name="Note 3 2 3 2 3" xfId="9677"/>
    <cellStyle name="Note 3 2 3 2 3 2" xfId="28649"/>
    <cellStyle name="Note 3 2 3 2 4" xfId="9678"/>
    <cellStyle name="Note 3 2 3 2 4 2" xfId="28650"/>
    <cellStyle name="Note 3 2 3 2 5" xfId="9679"/>
    <cellStyle name="Note 3 2 3 2 5 2" xfId="28651"/>
    <cellStyle name="Note 3 2 3 2 6" xfId="9680"/>
    <cellStyle name="Note 3 2 3 2 6 2" xfId="28652"/>
    <cellStyle name="Note 3 2 3 2 7" xfId="9681"/>
    <cellStyle name="Note 3 2 3 2 7 2" xfId="28653"/>
    <cellStyle name="Note 3 2 3 2 8" xfId="28647"/>
    <cellStyle name="Note 3 2 3 3" xfId="9682"/>
    <cellStyle name="Note 3 2 3 3 2" xfId="9683"/>
    <cellStyle name="Note 3 2 3 3 2 2" xfId="28655"/>
    <cellStyle name="Note 3 2 3 3 3" xfId="9684"/>
    <cellStyle name="Note 3 2 3 3 3 2" xfId="28656"/>
    <cellStyle name="Note 3 2 3 3 4" xfId="9685"/>
    <cellStyle name="Note 3 2 3 3 4 2" xfId="28657"/>
    <cellStyle name="Note 3 2 3 3 5" xfId="9686"/>
    <cellStyle name="Note 3 2 3 3 5 2" xfId="28658"/>
    <cellStyle name="Note 3 2 3 3 6" xfId="9687"/>
    <cellStyle name="Note 3 2 3 3 6 2" xfId="28659"/>
    <cellStyle name="Note 3 2 3 3 7" xfId="9688"/>
    <cellStyle name="Note 3 2 3 3 7 2" xfId="28660"/>
    <cellStyle name="Note 3 2 3 3 8" xfId="28654"/>
    <cellStyle name="Note 3 2 3 4" xfId="9689"/>
    <cellStyle name="Note 3 2 3 4 2" xfId="9690"/>
    <cellStyle name="Note 3 2 3 4 2 2" xfId="28662"/>
    <cellStyle name="Note 3 2 3 4 3" xfId="9691"/>
    <cellStyle name="Note 3 2 3 4 3 2" xfId="28663"/>
    <cellStyle name="Note 3 2 3 4 4" xfId="9692"/>
    <cellStyle name="Note 3 2 3 4 4 2" xfId="28664"/>
    <cellStyle name="Note 3 2 3 4 5" xfId="9693"/>
    <cellStyle name="Note 3 2 3 4 5 2" xfId="28665"/>
    <cellStyle name="Note 3 2 3 4 6" xfId="9694"/>
    <cellStyle name="Note 3 2 3 4 6 2" xfId="28666"/>
    <cellStyle name="Note 3 2 3 4 7" xfId="9695"/>
    <cellStyle name="Note 3 2 3 4 7 2" xfId="28667"/>
    <cellStyle name="Note 3 2 3 4 8" xfId="28661"/>
    <cellStyle name="Note 3 2 3 5" xfId="9696"/>
    <cellStyle name="Note 3 2 3 5 2" xfId="9697"/>
    <cellStyle name="Note 3 2 3 5 2 2" xfId="28669"/>
    <cellStyle name="Note 3 2 3 5 3" xfId="9698"/>
    <cellStyle name="Note 3 2 3 5 3 2" xfId="28670"/>
    <cellStyle name="Note 3 2 3 5 4" xfId="9699"/>
    <cellStyle name="Note 3 2 3 5 4 2" xfId="28671"/>
    <cellStyle name="Note 3 2 3 5 5" xfId="9700"/>
    <cellStyle name="Note 3 2 3 5 5 2" xfId="28672"/>
    <cellStyle name="Note 3 2 3 5 6" xfId="9701"/>
    <cellStyle name="Note 3 2 3 5 6 2" xfId="28673"/>
    <cellStyle name="Note 3 2 3 5 7" xfId="9702"/>
    <cellStyle name="Note 3 2 3 5 7 2" xfId="28674"/>
    <cellStyle name="Note 3 2 3 5 8" xfId="28668"/>
    <cellStyle name="Note 3 2 3 6" xfId="9703"/>
    <cellStyle name="Note 3 2 3 6 2" xfId="9704"/>
    <cellStyle name="Note 3 2 3 6 2 2" xfId="28676"/>
    <cellStyle name="Note 3 2 3 6 3" xfId="9705"/>
    <cellStyle name="Note 3 2 3 6 3 2" xfId="28677"/>
    <cellStyle name="Note 3 2 3 6 4" xfId="9706"/>
    <cellStyle name="Note 3 2 3 6 4 2" xfId="28678"/>
    <cellStyle name="Note 3 2 3 6 5" xfId="9707"/>
    <cellStyle name="Note 3 2 3 6 5 2" xfId="28679"/>
    <cellStyle name="Note 3 2 3 6 6" xfId="9708"/>
    <cellStyle name="Note 3 2 3 6 6 2" xfId="28680"/>
    <cellStyle name="Note 3 2 3 6 7" xfId="9709"/>
    <cellStyle name="Note 3 2 3 6 7 2" xfId="28681"/>
    <cellStyle name="Note 3 2 3 6 8" xfId="28675"/>
    <cellStyle name="Note 3 2 3 7" xfId="9710"/>
    <cellStyle name="Note 3 2 3 7 2" xfId="9711"/>
    <cellStyle name="Note 3 2 3 7 2 2" xfId="28683"/>
    <cellStyle name="Note 3 2 3 7 3" xfId="9712"/>
    <cellStyle name="Note 3 2 3 7 3 2" xfId="28684"/>
    <cellStyle name="Note 3 2 3 7 4" xfId="9713"/>
    <cellStyle name="Note 3 2 3 7 4 2" xfId="28685"/>
    <cellStyle name="Note 3 2 3 7 5" xfId="9714"/>
    <cellStyle name="Note 3 2 3 7 5 2" xfId="28686"/>
    <cellStyle name="Note 3 2 3 7 6" xfId="9715"/>
    <cellStyle name="Note 3 2 3 7 6 2" xfId="28687"/>
    <cellStyle name="Note 3 2 3 7 7" xfId="9716"/>
    <cellStyle name="Note 3 2 3 7 7 2" xfId="28688"/>
    <cellStyle name="Note 3 2 3 7 8" xfId="28682"/>
    <cellStyle name="Note 3 2 3 8" xfId="9717"/>
    <cellStyle name="Note 3 2 3 8 2" xfId="9718"/>
    <cellStyle name="Note 3 2 3 8 2 2" xfId="28690"/>
    <cellStyle name="Note 3 2 3 8 3" xfId="9719"/>
    <cellStyle name="Note 3 2 3 8 3 2" xfId="28691"/>
    <cellStyle name="Note 3 2 3 8 4" xfId="9720"/>
    <cellStyle name="Note 3 2 3 8 4 2" xfId="28692"/>
    <cellStyle name="Note 3 2 3 8 5" xfId="9721"/>
    <cellStyle name="Note 3 2 3 8 5 2" xfId="28693"/>
    <cellStyle name="Note 3 2 3 8 6" xfId="9722"/>
    <cellStyle name="Note 3 2 3 8 6 2" xfId="28694"/>
    <cellStyle name="Note 3 2 3 8 7" xfId="9723"/>
    <cellStyle name="Note 3 2 3 8 7 2" xfId="28695"/>
    <cellStyle name="Note 3 2 3 8 8" xfId="28689"/>
    <cellStyle name="Note 3 2 3 9" xfId="9724"/>
    <cellStyle name="Note 3 2 3 9 2" xfId="9725"/>
    <cellStyle name="Note 3 2 3 9 2 2" xfId="28697"/>
    <cellStyle name="Note 3 2 3 9 3" xfId="9726"/>
    <cellStyle name="Note 3 2 3 9 3 2" xfId="28698"/>
    <cellStyle name="Note 3 2 3 9 4" xfId="9727"/>
    <cellStyle name="Note 3 2 3 9 4 2" xfId="28699"/>
    <cellStyle name="Note 3 2 3 9 5" xfId="9728"/>
    <cellStyle name="Note 3 2 3 9 5 2" xfId="28700"/>
    <cellStyle name="Note 3 2 3 9 6" xfId="9729"/>
    <cellStyle name="Note 3 2 3 9 6 2" xfId="28701"/>
    <cellStyle name="Note 3 2 3 9 7" xfId="9730"/>
    <cellStyle name="Note 3 2 3 9 7 2" xfId="28702"/>
    <cellStyle name="Note 3 2 3 9 8" xfId="28696"/>
    <cellStyle name="Note 3 2 30" xfId="9731"/>
    <cellStyle name="Note 3 2 31" xfId="21238"/>
    <cellStyle name="Note 3 2 4" xfId="9732"/>
    <cellStyle name="Note 3 2 4 10" xfId="9733"/>
    <cellStyle name="Note 3 2 4 10 2" xfId="9734"/>
    <cellStyle name="Note 3 2 4 10 2 2" xfId="28705"/>
    <cellStyle name="Note 3 2 4 10 3" xfId="9735"/>
    <cellStyle name="Note 3 2 4 10 3 2" xfId="28706"/>
    <cellStyle name="Note 3 2 4 10 4" xfId="9736"/>
    <cellStyle name="Note 3 2 4 10 4 2" xfId="28707"/>
    <cellStyle name="Note 3 2 4 10 5" xfId="9737"/>
    <cellStyle name="Note 3 2 4 10 5 2" xfId="28708"/>
    <cellStyle name="Note 3 2 4 10 6" xfId="9738"/>
    <cellStyle name="Note 3 2 4 10 6 2" xfId="28709"/>
    <cellStyle name="Note 3 2 4 10 7" xfId="9739"/>
    <cellStyle name="Note 3 2 4 10 7 2" xfId="28710"/>
    <cellStyle name="Note 3 2 4 10 8" xfId="28704"/>
    <cellStyle name="Note 3 2 4 11" xfId="9740"/>
    <cellStyle name="Note 3 2 4 11 2" xfId="28711"/>
    <cellStyle name="Note 3 2 4 12" xfId="9741"/>
    <cellStyle name="Note 3 2 4 12 2" xfId="28712"/>
    <cellStyle name="Note 3 2 4 13" xfId="9742"/>
    <cellStyle name="Note 3 2 4 13 2" xfId="28713"/>
    <cellStyle name="Note 3 2 4 14" xfId="9743"/>
    <cellStyle name="Note 3 2 4 14 2" xfId="28714"/>
    <cellStyle name="Note 3 2 4 15" xfId="9744"/>
    <cellStyle name="Note 3 2 4 16" xfId="9745"/>
    <cellStyle name="Note 3 2 4 17" xfId="28703"/>
    <cellStyle name="Note 3 2 4 2" xfId="9746"/>
    <cellStyle name="Note 3 2 4 2 2" xfId="9747"/>
    <cellStyle name="Note 3 2 4 2 2 2" xfId="28716"/>
    <cellStyle name="Note 3 2 4 2 3" xfId="9748"/>
    <cellStyle name="Note 3 2 4 2 3 2" xfId="28717"/>
    <cellStyle name="Note 3 2 4 2 4" xfId="9749"/>
    <cellStyle name="Note 3 2 4 2 4 2" xfId="28718"/>
    <cellStyle name="Note 3 2 4 2 5" xfId="9750"/>
    <cellStyle name="Note 3 2 4 2 5 2" xfId="28719"/>
    <cellStyle name="Note 3 2 4 2 6" xfId="9751"/>
    <cellStyle name="Note 3 2 4 2 6 2" xfId="28720"/>
    <cellStyle name="Note 3 2 4 2 7" xfId="9752"/>
    <cellStyle name="Note 3 2 4 2 7 2" xfId="28721"/>
    <cellStyle name="Note 3 2 4 2 8" xfId="28715"/>
    <cellStyle name="Note 3 2 4 3" xfId="9753"/>
    <cellStyle name="Note 3 2 4 3 2" xfId="9754"/>
    <cellStyle name="Note 3 2 4 3 2 2" xfId="28723"/>
    <cellStyle name="Note 3 2 4 3 3" xfId="9755"/>
    <cellStyle name="Note 3 2 4 3 3 2" xfId="28724"/>
    <cellStyle name="Note 3 2 4 3 4" xfId="9756"/>
    <cellStyle name="Note 3 2 4 3 4 2" xfId="28725"/>
    <cellStyle name="Note 3 2 4 3 5" xfId="9757"/>
    <cellStyle name="Note 3 2 4 3 5 2" xfId="28726"/>
    <cellStyle name="Note 3 2 4 3 6" xfId="9758"/>
    <cellStyle name="Note 3 2 4 3 6 2" xfId="28727"/>
    <cellStyle name="Note 3 2 4 3 7" xfId="9759"/>
    <cellStyle name="Note 3 2 4 3 7 2" xfId="28728"/>
    <cellStyle name="Note 3 2 4 3 8" xfId="28722"/>
    <cellStyle name="Note 3 2 4 4" xfId="9760"/>
    <cellStyle name="Note 3 2 4 4 2" xfId="9761"/>
    <cellStyle name="Note 3 2 4 4 2 2" xfId="28730"/>
    <cellStyle name="Note 3 2 4 4 3" xfId="9762"/>
    <cellStyle name="Note 3 2 4 4 3 2" xfId="28731"/>
    <cellStyle name="Note 3 2 4 4 4" xfId="9763"/>
    <cellStyle name="Note 3 2 4 4 4 2" xfId="28732"/>
    <cellStyle name="Note 3 2 4 4 5" xfId="9764"/>
    <cellStyle name="Note 3 2 4 4 5 2" xfId="28733"/>
    <cellStyle name="Note 3 2 4 4 6" xfId="9765"/>
    <cellStyle name="Note 3 2 4 4 6 2" xfId="28734"/>
    <cellStyle name="Note 3 2 4 4 7" xfId="9766"/>
    <cellStyle name="Note 3 2 4 4 7 2" xfId="28735"/>
    <cellStyle name="Note 3 2 4 4 8" xfId="28729"/>
    <cellStyle name="Note 3 2 4 5" xfId="9767"/>
    <cellStyle name="Note 3 2 4 5 2" xfId="9768"/>
    <cellStyle name="Note 3 2 4 5 2 2" xfId="28737"/>
    <cellStyle name="Note 3 2 4 5 3" xfId="9769"/>
    <cellStyle name="Note 3 2 4 5 3 2" xfId="28738"/>
    <cellStyle name="Note 3 2 4 5 4" xfId="9770"/>
    <cellStyle name="Note 3 2 4 5 4 2" xfId="28739"/>
    <cellStyle name="Note 3 2 4 5 5" xfId="9771"/>
    <cellStyle name="Note 3 2 4 5 5 2" xfId="28740"/>
    <cellStyle name="Note 3 2 4 5 6" xfId="9772"/>
    <cellStyle name="Note 3 2 4 5 6 2" xfId="28741"/>
    <cellStyle name="Note 3 2 4 5 7" xfId="9773"/>
    <cellStyle name="Note 3 2 4 5 7 2" xfId="28742"/>
    <cellStyle name="Note 3 2 4 5 8" xfId="28736"/>
    <cellStyle name="Note 3 2 4 6" xfId="9774"/>
    <cellStyle name="Note 3 2 4 6 2" xfId="9775"/>
    <cellStyle name="Note 3 2 4 6 2 2" xfId="28744"/>
    <cellStyle name="Note 3 2 4 6 3" xfId="9776"/>
    <cellStyle name="Note 3 2 4 6 3 2" xfId="28745"/>
    <cellStyle name="Note 3 2 4 6 4" xfId="9777"/>
    <cellStyle name="Note 3 2 4 6 4 2" xfId="28746"/>
    <cellStyle name="Note 3 2 4 6 5" xfId="9778"/>
    <cellStyle name="Note 3 2 4 6 5 2" xfId="28747"/>
    <cellStyle name="Note 3 2 4 6 6" xfId="9779"/>
    <cellStyle name="Note 3 2 4 6 6 2" xfId="28748"/>
    <cellStyle name="Note 3 2 4 6 7" xfId="9780"/>
    <cellStyle name="Note 3 2 4 6 7 2" xfId="28749"/>
    <cellStyle name="Note 3 2 4 6 8" xfId="28743"/>
    <cellStyle name="Note 3 2 4 7" xfId="9781"/>
    <cellStyle name="Note 3 2 4 7 2" xfId="9782"/>
    <cellStyle name="Note 3 2 4 7 2 2" xfId="28751"/>
    <cellStyle name="Note 3 2 4 7 3" xfId="9783"/>
    <cellStyle name="Note 3 2 4 7 3 2" xfId="28752"/>
    <cellStyle name="Note 3 2 4 7 4" xfId="9784"/>
    <cellStyle name="Note 3 2 4 7 4 2" xfId="28753"/>
    <cellStyle name="Note 3 2 4 7 5" xfId="9785"/>
    <cellStyle name="Note 3 2 4 7 5 2" xfId="28754"/>
    <cellStyle name="Note 3 2 4 7 6" xfId="9786"/>
    <cellStyle name="Note 3 2 4 7 6 2" xfId="28755"/>
    <cellStyle name="Note 3 2 4 7 7" xfId="9787"/>
    <cellStyle name="Note 3 2 4 7 7 2" xfId="28756"/>
    <cellStyle name="Note 3 2 4 7 8" xfId="28750"/>
    <cellStyle name="Note 3 2 4 8" xfId="9788"/>
    <cellStyle name="Note 3 2 4 8 2" xfId="9789"/>
    <cellStyle name="Note 3 2 4 8 2 2" xfId="28758"/>
    <cellStyle name="Note 3 2 4 8 3" xfId="9790"/>
    <cellStyle name="Note 3 2 4 8 3 2" xfId="28759"/>
    <cellStyle name="Note 3 2 4 8 4" xfId="9791"/>
    <cellStyle name="Note 3 2 4 8 4 2" xfId="28760"/>
    <cellStyle name="Note 3 2 4 8 5" xfId="9792"/>
    <cellStyle name="Note 3 2 4 8 5 2" xfId="28761"/>
    <cellStyle name="Note 3 2 4 8 6" xfId="9793"/>
    <cellStyle name="Note 3 2 4 8 6 2" xfId="28762"/>
    <cellStyle name="Note 3 2 4 8 7" xfId="9794"/>
    <cellStyle name="Note 3 2 4 8 7 2" xfId="28763"/>
    <cellStyle name="Note 3 2 4 8 8" xfId="28757"/>
    <cellStyle name="Note 3 2 4 9" xfId="9795"/>
    <cellStyle name="Note 3 2 4 9 2" xfId="9796"/>
    <cellStyle name="Note 3 2 4 9 2 2" xfId="28765"/>
    <cellStyle name="Note 3 2 4 9 3" xfId="9797"/>
    <cellStyle name="Note 3 2 4 9 3 2" xfId="28766"/>
    <cellStyle name="Note 3 2 4 9 4" xfId="9798"/>
    <cellStyle name="Note 3 2 4 9 4 2" xfId="28767"/>
    <cellStyle name="Note 3 2 4 9 5" xfId="9799"/>
    <cellStyle name="Note 3 2 4 9 5 2" xfId="28768"/>
    <cellStyle name="Note 3 2 4 9 6" xfId="9800"/>
    <cellStyle name="Note 3 2 4 9 6 2" xfId="28769"/>
    <cellStyle name="Note 3 2 4 9 7" xfId="9801"/>
    <cellStyle name="Note 3 2 4 9 7 2" xfId="28770"/>
    <cellStyle name="Note 3 2 4 9 8" xfId="28764"/>
    <cellStyle name="Note 3 2 5" xfId="9802"/>
    <cellStyle name="Note 3 2 5 10" xfId="9803"/>
    <cellStyle name="Note 3 2 5 10 2" xfId="9804"/>
    <cellStyle name="Note 3 2 5 10 2 2" xfId="28773"/>
    <cellStyle name="Note 3 2 5 10 3" xfId="9805"/>
    <cellStyle name="Note 3 2 5 10 3 2" xfId="28774"/>
    <cellStyle name="Note 3 2 5 10 4" xfId="9806"/>
    <cellStyle name="Note 3 2 5 10 4 2" xfId="28775"/>
    <cellStyle name="Note 3 2 5 10 5" xfId="9807"/>
    <cellStyle name="Note 3 2 5 10 5 2" xfId="28776"/>
    <cellStyle name="Note 3 2 5 10 6" xfId="9808"/>
    <cellStyle name="Note 3 2 5 10 6 2" xfId="28777"/>
    <cellStyle name="Note 3 2 5 10 7" xfId="9809"/>
    <cellStyle name="Note 3 2 5 10 7 2" xfId="28778"/>
    <cellStyle name="Note 3 2 5 10 8" xfId="28772"/>
    <cellStyle name="Note 3 2 5 11" xfId="9810"/>
    <cellStyle name="Note 3 2 5 11 2" xfId="28779"/>
    <cellStyle name="Note 3 2 5 12" xfId="9811"/>
    <cellStyle name="Note 3 2 5 12 2" xfId="28780"/>
    <cellStyle name="Note 3 2 5 13" xfId="9812"/>
    <cellStyle name="Note 3 2 5 13 2" xfId="28781"/>
    <cellStyle name="Note 3 2 5 14" xfId="9813"/>
    <cellStyle name="Note 3 2 5 14 2" xfId="28782"/>
    <cellStyle name="Note 3 2 5 15" xfId="9814"/>
    <cellStyle name="Note 3 2 5 16" xfId="9815"/>
    <cellStyle name="Note 3 2 5 17" xfId="28771"/>
    <cellStyle name="Note 3 2 5 2" xfId="9816"/>
    <cellStyle name="Note 3 2 5 2 2" xfId="9817"/>
    <cellStyle name="Note 3 2 5 2 2 2" xfId="28784"/>
    <cellStyle name="Note 3 2 5 2 3" xfId="9818"/>
    <cellStyle name="Note 3 2 5 2 3 2" xfId="28785"/>
    <cellStyle name="Note 3 2 5 2 4" xfId="9819"/>
    <cellStyle name="Note 3 2 5 2 4 2" xfId="28786"/>
    <cellStyle name="Note 3 2 5 2 5" xfId="9820"/>
    <cellStyle name="Note 3 2 5 2 5 2" xfId="28787"/>
    <cellStyle name="Note 3 2 5 2 6" xfId="9821"/>
    <cellStyle name="Note 3 2 5 2 6 2" xfId="28788"/>
    <cellStyle name="Note 3 2 5 2 7" xfId="9822"/>
    <cellStyle name="Note 3 2 5 2 7 2" xfId="28789"/>
    <cellStyle name="Note 3 2 5 2 8" xfId="28783"/>
    <cellStyle name="Note 3 2 5 3" xfId="9823"/>
    <cellStyle name="Note 3 2 5 3 2" xfId="9824"/>
    <cellStyle name="Note 3 2 5 3 2 2" xfId="28791"/>
    <cellStyle name="Note 3 2 5 3 3" xfId="9825"/>
    <cellStyle name="Note 3 2 5 3 3 2" xfId="28792"/>
    <cellStyle name="Note 3 2 5 3 4" xfId="9826"/>
    <cellStyle name="Note 3 2 5 3 4 2" xfId="28793"/>
    <cellStyle name="Note 3 2 5 3 5" xfId="9827"/>
    <cellStyle name="Note 3 2 5 3 5 2" xfId="28794"/>
    <cellStyle name="Note 3 2 5 3 6" xfId="9828"/>
    <cellStyle name="Note 3 2 5 3 6 2" xfId="28795"/>
    <cellStyle name="Note 3 2 5 3 7" xfId="9829"/>
    <cellStyle name="Note 3 2 5 3 7 2" xfId="28796"/>
    <cellStyle name="Note 3 2 5 3 8" xfId="28790"/>
    <cellStyle name="Note 3 2 5 4" xfId="9830"/>
    <cellStyle name="Note 3 2 5 4 2" xfId="9831"/>
    <cellStyle name="Note 3 2 5 4 2 2" xfId="28798"/>
    <cellStyle name="Note 3 2 5 4 3" xfId="9832"/>
    <cellStyle name="Note 3 2 5 4 3 2" xfId="28799"/>
    <cellStyle name="Note 3 2 5 4 4" xfId="9833"/>
    <cellStyle name="Note 3 2 5 4 4 2" xfId="28800"/>
    <cellStyle name="Note 3 2 5 4 5" xfId="9834"/>
    <cellStyle name="Note 3 2 5 4 5 2" xfId="28801"/>
    <cellStyle name="Note 3 2 5 4 6" xfId="9835"/>
    <cellStyle name="Note 3 2 5 4 6 2" xfId="28802"/>
    <cellStyle name="Note 3 2 5 4 7" xfId="9836"/>
    <cellStyle name="Note 3 2 5 4 7 2" xfId="28803"/>
    <cellStyle name="Note 3 2 5 4 8" xfId="28797"/>
    <cellStyle name="Note 3 2 5 5" xfId="9837"/>
    <cellStyle name="Note 3 2 5 5 2" xfId="9838"/>
    <cellStyle name="Note 3 2 5 5 2 2" xfId="28805"/>
    <cellStyle name="Note 3 2 5 5 3" xfId="9839"/>
    <cellStyle name="Note 3 2 5 5 3 2" xfId="28806"/>
    <cellStyle name="Note 3 2 5 5 4" xfId="9840"/>
    <cellStyle name="Note 3 2 5 5 4 2" xfId="28807"/>
    <cellStyle name="Note 3 2 5 5 5" xfId="9841"/>
    <cellStyle name="Note 3 2 5 5 5 2" xfId="28808"/>
    <cellStyle name="Note 3 2 5 5 6" xfId="9842"/>
    <cellStyle name="Note 3 2 5 5 6 2" xfId="28809"/>
    <cellStyle name="Note 3 2 5 5 7" xfId="9843"/>
    <cellStyle name="Note 3 2 5 5 7 2" xfId="28810"/>
    <cellStyle name="Note 3 2 5 5 8" xfId="28804"/>
    <cellStyle name="Note 3 2 5 6" xfId="9844"/>
    <cellStyle name="Note 3 2 5 6 2" xfId="9845"/>
    <cellStyle name="Note 3 2 5 6 2 2" xfId="28812"/>
    <cellStyle name="Note 3 2 5 6 3" xfId="9846"/>
    <cellStyle name="Note 3 2 5 6 3 2" xfId="28813"/>
    <cellStyle name="Note 3 2 5 6 4" xfId="9847"/>
    <cellStyle name="Note 3 2 5 6 4 2" xfId="28814"/>
    <cellStyle name="Note 3 2 5 6 5" xfId="9848"/>
    <cellStyle name="Note 3 2 5 6 5 2" xfId="28815"/>
    <cellStyle name="Note 3 2 5 6 6" xfId="9849"/>
    <cellStyle name="Note 3 2 5 6 6 2" xfId="28816"/>
    <cellStyle name="Note 3 2 5 6 7" xfId="9850"/>
    <cellStyle name="Note 3 2 5 6 7 2" xfId="28817"/>
    <cellStyle name="Note 3 2 5 6 8" xfId="28811"/>
    <cellStyle name="Note 3 2 5 7" xfId="9851"/>
    <cellStyle name="Note 3 2 5 7 2" xfId="9852"/>
    <cellStyle name="Note 3 2 5 7 2 2" xfId="28819"/>
    <cellStyle name="Note 3 2 5 7 3" xfId="9853"/>
    <cellStyle name="Note 3 2 5 7 3 2" xfId="28820"/>
    <cellStyle name="Note 3 2 5 7 4" xfId="9854"/>
    <cellStyle name="Note 3 2 5 7 4 2" xfId="28821"/>
    <cellStyle name="Note 3 2 5 7 5" xfId="9855"/>
    <cellStyle name="Note 3 2 5 7 5 2" xfId="28822"/>
    <cellStyle name="Note 3 2 5 7 6" xfId="9856"/>
    <cellStyle name="Note 3 2 5 7 6 2" xfId="28823"/>
    <cellStyle name="Note 3 2 5 7 7" xfId="9857"/>
    <cellStyle name="Note 3 2 5 7 7 2" xfId="28824"/>
    <cellStyle name="Note 3 2 5 7 8" xfId="28818"/>
    <cellStyle name="Note 3 2 5 8" xfId="9858"/>
    <cellStyle name="Note 3 2 5 8 2" xfId="9859"/>
    <cellStyle name="Note 3 2 5 8 2 2" xfId="28826"/>
    <cellStyle name="Note 3 2 5 8 3" xfId="9860"/>
    <cellStyle name="Note 3 2 5 8 3 2" xfId="28827"/>
    <cellStyle name="Note 3 2 5 8 4" xfId="9861"/>
    <cellStyle name="Note 3 2 5 8 4 2" xfId="28828"/>
    <cellStyle name="Note 3 2 5 8 5" xfId="9862"/>
    <cellStyle name="Note 3 2 5 8 5 2" xfId="28829"/>
    <cellStyle name="Note 3 2 5 8 6" xfId="9863"/>
    <cellStyle name="Note 3 2 5 8 6 2" xfId="28830"/>
    <cellStyle name="Note 3 2 5 8 7" xfId="9864"/>
    <cellStyle name="Note 3 2 5 8 7 2" xfId="28831"/>
    <cellStyle name="Note 3 2 5 8 8" xfId="28825"/>
    <cellStyle name="Note 3 2 5 9" xfId="9865"/>
    <cellStyle name="Note 3 2 5 9 2" xfId="9866"/>
    <cellStyle name="Note 3 2 5 9 2 2" xfId="28833"/>
    <cellStyle name="Note 3 2 5 9 3" xfId="9867"/>
    <cellStyle name="Note 3 2 5 9 3 2" xfId="28834"/>
    <cellStyle name="Note 3 2 5 9 4" xfId="9868"/>
    <cellStyle name="Note 3 2 5 9 4 2" xfId="28835"/>
    <cellStyle name="Note 3 2 5 9 5" xfId="9869"/>
    <cellStyle name="Note 3 2 5 9 5 2" xfId="28836"/>
    <cellStyle name="Note 3 2 5 9 6" xfId="9870"/>
    <cellStyle name="Note 3 2 5 9 6 2" xfId="28837"/>
    <cellStyle name="Note 3 2 5 9 7" xfId="9871"/>
    <cellStyle name="Note 3 2 5 9 7 2" xfId="28838"/>
    <cellStyle name="Note 3 2 5 9 8" xfId="28832"/>
    <cellStyle name="Note 3 2 6" xfId="9872"/>
    <cellStyle name="Note 3 2 6 10" xfId="9873"/>
    <cellStyle name="Note 3 2 6 11" xfId="28839"/>
    <cellStyle name="Note 3 2 6 2" xfId="9874"/>
    <cellStyle name="Note 3 2 6 2 2" xfId="28840"/>
    <cellStyle name="Note 3 2 6 3" xfId="9875"/>
    <cellStyle name="Note 3 2 6 3 2" xfId="28841"/>
    <cellStyle name="Note 3 2 6 4" xfId="9876"/>
    <cellStyle name="Note 3 2 6 4 2" xfId="28842"/>
    <cellStyle name="Note 3 2 6 5" xfId="9877"/>
    <cellStyle name="Note 3 2 6 5 2" xfId="28843"/>
    <cellStyle name="Note 3 2 6 6" xfId="9878"/>
    <cellStyle name="Note 3 2 6 6 2" xfId="28844"/>
    <cellStyle name="Note 3 2 6 7" xfId="9879"/>
    <cellStyle name="Note 3 2 6 7 2" xfId="28845"/>
    <cellStyle name="Note 3 2 6 8" xfId="9880"/>
    <cellStyle name="Note 3 2 6 9" xfId="9881"/>
    <cellStyle name="Note 3 2 7" xfId="9882"/>
    <cellStyle name="Note 3 2 7 10" xfId="9883"/>
    <cellStyle name="Note 3 2 7 11" xfId="28846"/>
    <cellStyle name="Note 3 2 7 2" xfId="9884"/>
    <cellStyle name="Note 3 2 7 2 2" xfId="28847"/>
    <cellStyle name="Note 3 2 7 3" xfId="9885"/>
    <cellStyle name="Note 3 2 7 3 2" xfId="28848"/>
    <cellStyle name="Note 3 2 7 4" xfId="9886"/>
    <cellStyle name="Note 3 2 7 4 2" xfId="28849"/>
    <cellStyle name="Note 3 2 7 5" xfId="9887"/>
    <cellStyle name="Note 3 2 7 5 2" xfId="28850"/>
    <cellStyle name="Note 3 2 7 6" xfId="9888"/>
    <cellStyle name="Note 3 2 7 6 2" xfId="28851"/>
    <cellStyle name="Note 3 2 7 7" xfId="9889"/>
    <cellStyle name="Note 3 2 7 7 2" xfId="28852"/>
    <cellStyle name="Note 3 2 7 8" xfId="9890"/>
    <cellStyle name="Note 3 2 7 9" xfId="9891"/>
    <cellStyle name="Note 3 2 8" xfId="9892"/>
    <cellStyle name="Note 3 2 8 10" xfId="9893"/>
    <cellStyle name="Note 3 2 8 11" xfId="28853"/>
    <cellStyle name="Note 3 2 8 2" xfId="9894"/>
    <cellStyle name="Note 3 2 8 2 2" xfId="28854"/>
    <cellStyle name="Note 3 2 8 3" xfId="9895"/>
    <cellStyle name="Note 3 2 8 3 2" xfId="28855"/>
    <cellStyle name="Note 3 2 8 4" xfId="9896"/>
    <cellStyle name="Note 3 2 8 4 2" xfId="28856"/>
    <cellStyle name="Note 3 2 8 5" xfId="9897"/>
    <cellStyle name="Note 3 2 8 5 2" xfId="28857"/>
    <cellStyle name="Note 3 2 8 6" xfId="9898"/>
    <cellStyle name="Note 3 2 8 6 2" xfId="28858"/>
    <cellStyle name="Note 3 2 8 7" xfId="9899"/>
    <cellStyle name="Note 3 2 8 7 2" xfId="28859"/>
    <cellStyle name="Note 3 2 8 8" xfId="9900"/>
    <cellStyle name="Note 3 2 8 9" xfId="9901"/>
    <cellStyle name="Note 3 2 9" xfId="9902"/>
    <cellStyle name="Note 3 2 9 10" xfId="9903"/>
    <cellStyle name="Note 3 2 9 11" xfId="28860"/>
    <cellStyle name="Note 3 2 9 2" xfId="9904"/>
    <cellStyle name="Note 3 2 9 2 2" xfId="28861"/>
    <cellStyle name="Note 3 2 9 3" xfId="9905"/>
    <cellStyle name="Note 3 2 9 3 2" xfId="28862"/>
    <cellStyle name="Note 3 2 9 4" xfId="9906"/>
    <cellStyle name="Note 3 2 9 4 2" xfId="28863"/>
    <cellStyle name="Note 3 2 9 5" xfId="9907"/>
    <cellStyle name="Note 3 2 9 5 2" xfId="28864"/>
    <cellStyle name="Note 3 2 9 6" xfId="9908"/>
    <cellStyle name="Note 3 2 9 6 2" xfId="28865"/>
    <cellStyle name="Note 3 2 9 7" xfId="9909"/>
    <cellStyle name="Note 3 2 9 7 2" xfId="28866"/>
    <cellStyle name="Note 3 2 9 8" xfId="9910"/>
    <cellStyle name="Note 3 2 9 9" xfId="9911"/>
    <cellStyle name="Note 3 20" xfId="9912"/>
    <cellStyle name="Note 3 21" xfId="9913"/>
    <cellStyle name="Note 3 22" xfId="9914"/>
    <cellStyle name="Note 3 23" xfId="9915"/>
    <cellStyle name="Note 3 24" xfId="9916"/>
    <cellStyle name="Note 3 25" xfId="9917"/>
    <cellStyle name="Note 3 26" xfId="9918"/>
    <cellStyle name="Note 3 27" xfId="9919"/>
    <cellStyle name="Note 3 28" xfId="9920"/>
    <cellStyle name="Note 3 29" xfId="21206"/>
    <cellStyle name="Note 3 3" xfId="9921"/>
    <cellStyle name="Note 3 3 10" xfId="9922"/>
    <cellStyle name="Note 3 3 10 2" xfId="9923"/>
    <cellStyle name="Note 3 3 10 2 2" xfId="28869"/>
    <cellStyle name="Note 3 3 10 3" xfId="9924"/>
    <cellStyle name="Note 3 3 10 3 2" xfId="28870"/>
    <cellStyle name="Note 3 3 10 4" xfId="9925"/>
    <cellStyle name="Note 3 3 10 4 2" xfId="28871"/>
    <cellStyle name="Note 3 3 10 5" xfId="9926"/>
    <cellStyle name="Note 3 3 10 5 2" xfId="28872"/>
    <cellStyle name="Note 3 3 10 6" xfId="9927"/>
    <cellStyle name="Note 3 3 10 6 2" xfId="28873"/>
    <cellStyle name="Note 3 3 10 7" xfId="9928"/>
    <cellStyle name="Note 3 3 10 7 2" xfId="28874"/>
    <cellStyle name="Note 3 3 10 8" xfId="28868"/>
    <cellStyle name="Note 3 3 11" xfId="9929"/>
    <cellStyle name="Note 3 3 11 2" xfId="28875"/>
    <cellStyle name="Note 3 3 12" xfId="9930"/>
    <cellStyle name="Note 3 3 12 2" xfId="28876"/>
    <cellStyle name="Note 3 3 13" xfId="9931"/>
    <cellStyle name="Note 3 3 13 2" xfId="28877"/>
    <cellStyle name="Note 3 3 14" xfId="9932"/>
    <cellStyle name="Note 3 3 14 2" xfId="28878"/>
    <cellStyle name="Note 3 3 15" xfId="9933"/>
    <cellStyle name="Note 3 3 16" xfId="9934"/>
    <cellStyle name="Note 3 3 17" xfId="28867"/>
    <cellStyle name="Note 3 3 2" xfId="9935"/>
    <cellStyle name="Note 3 3 2 2" xfId="9936"/>
    <cellStyle name="Note 3 3 2 2 2" xfId="28880"/>
    <cellStyle name="Note 3 3 2 3" xfId="9937"/>
    <cellStyle name="Note 3 3 2 3 2" xfId="28881"/>
    <cellStyle name="Note 3 3 2 4" xfId="9938"/>
    <cellStyle name="Note 3 3 2 4 2" xfId="28882"/>
    <cellStyle name="Note 3 3 2 5" xfId="9939"/>
    <cellStyle name="Note 3 3 2 5 2" xfId="28883"/>
    <cellStyle name="Note 3 3 2 6" xfId="9940"/>
    <cellStyle name="Note 3 3 2 6 2" xfId="28884"/>
    <cellStyle name="Note 3 3 2 7" xfId="9941"/>
    <cellStyle name="Note 3 3 2 7 2" xfId="28885"/>
    <cellStyle name="Note 3 3 2 8" xfId="28879"/>
    <cellStyle name="Note 3 3 3" xfId="9942"/>
    <cellStyle name="Note 3 3 3 2" xfId="9943"/>
    <cellStyle name="Note 3 3 3 2 2" xfId="28887"/>
    <cellStyle name="Note 3 3 3 3" xfId="9944"/>
    <cellStyle name="Note 3 3 3 3 2" xfId="28888"/>
    <cellStyle name="Note 3 3 3 4" xfId="9945"/>
    <cellStyle name="Note 3 3 3 4 2" xfId="28889"/>
    <cellStyle name="Note 3 3 3 5" xfId="9946"/>
    <cellStyle name="Note 3 3 3 5 2" xfId="28890"/>
    <cellStyle name="Note 3 3 3 6" xfId="9947"/>
    <cellStyle name="Note 3 3 3 6 2" xfId="28891"/>
    <cellStyle name="Note 3 3 3 7" xfId="9948"/>
    <cellStyle name="Note 3 3 3 7 2" xfId="28892"/>
    <cellStyle name="Note 3 3 3 8" xfId="28886"/>
    <cellStyle name="Note 3 3 4" xfId="9949"/>
    <cellStyle name="Note 3 3 4 2" xfId="9950"/>
    <cellStyle name="Note 3 3 4 2 2" xfId="28894"/>
    <cellStyle name="Note 3 3 4 3" xfId="9951"/>
    <cellStyle name="Note 3 3 4 3 2" xfId="28895"/>
    <cellStyle name="Note 3 3 4 4" xfId="9952"/>
    <cellStyle name="Note 3 3 4 4 2" xfId="28896"/>
    <cellStyle name="Note 3 3 4 5" xfId="9953"/>
    <cellStyle name="Note 3 3 4 5 2" xfId="28897"/>
    <cellStyle name="Note 3 3 4 6" xfId="9954"/>
    <cellStyle name="Note 3 3 4 6 2" xfId="28898"/>
    <cellStyle name="Note 3 3 4 7" xfId="9955"/>
    <cellStyle name="Note 3 3 4 7 2" xfId="28899"/>
    <cellStyle name="Note 3 3 4 8" xfId="28893"/>
    <cellStyle name="Note 3 3 5" xfId="9956"/>
    <cellStyle name="Note 3 3 5 2" xfId="9957"/>
    <cellStyle name="Note 3 3 5 2 2" xfId="28901"/>
    <cellStyle name="Note 3 3 5 3" xfId="9958"/>
    <cellStyle name="Note 3 3 5 3 2" xfId="28902"/>
    <cellStyle name="Note 3 3 5 4" xfId="9959"/>
    <cellStyle name="Note 3 3 5 4 2" xfId="28903"/>
    <cellStyle name="Note 3 3 5 5" xfId="9960"/>
    <cellStyle name="Note 3 3 5 5 2" xfId="28904"/>
    <cellStyle name="Note 3 3 5 6" xfId="9961"/>
    <cellStyle name="Note 3 3 5 6 2" xfId="28905"/>
    <cellStyle name="Note 3 3 5 7" xfId="9962"/>
    <cellStyle name="Note 3 3 5 7 2" xfId="28906"/>
    <cellStyle name="Note 3 3 5 8" xfId="28900"/>
    <cellStyle name="Note 3 3 6" xfId="9963"/>
    <cellStyle name="Note 3 3 6 2" xfId="9964"/>
    <cellStyle name="Note 3 3 6 2 2" xfId="28908"/>
    <cellStyle name="Note 3 3 6 3" xfId="9965"/>
    <cellStyle name="Note 3 3 6 3 2" xfId="28909"/>
    <cellStyle name="Note 3 3 6 4" xfId="9966"/>
    <cellStyle name="Note 3 3 6 4 2" xfId="28910"/>
    <cellStyle name="Note 3 3 6 5" xfId="9967"/>
    <cellStyle name="Note 3 3 6 5 2" xfId="28911"/>
    <cellStyle name="Note 3 3 6 6" xfId="9968"/>
    <cellStyle name="Note 3 3 6 6 2" xfId="28912"/>
    <cellStyle name="Note 3 3 6 7" xfId="9969"/>
    <cellStyle name="Note 3 3 6 7 2" xfId="28913"/>
    <cellStyle name="Note 3 3 6 8" xfId="28907"/>
    <cellStyle name="Note 3 3 7" xfId="9970"/>
    <cellStyle name="Note 3 3 7 2" xfId="9971"/>
    <cellStyle name="Note 3 3 7 2 2" xfId="28915"/>
    <cellStyle name="Note 3 3 7 3" xfId="9972"/>
    <cellStyle name="Note 3 3 7 3 2" xfId="28916"/>
    <cellStyle name="Note 3 3 7 4" xfId="9973"/>
    <cellStyle name="Note 3 3 7 4 2" xfId="28917"/>
    <cellStyle name="Note 3 3 7 5" xfId="9974"/>
    <cellStyle name="Note 3 3 7 5 2" xfId="28918"/>
    <cellStyle name="Note 3 3 7 6" xfId="9975"/>
    <cellStyle name="Note 3 3 7 6 2" xfId="28919"/>
    <cellStyle name="Note 3 3 7 7" xfId="9976"/>
    <cellStyle name="Note 3 3 7 7 2" xfId="28920"/>
    <cellStyle name="Note 3 3 7 8" xfId="28914"/>
    <cellStyle name="Note 3 3 8" xfId="9977"/>
    <cellStyle name="Note 3 3 8 2" xfId="9978"/>
    <cellStyle name="Note 3 3 8 2 2" xfId="28922"/>
    <cellStyle name="Note 3 3 8 3" xfId="9979"/>
    <cellStyle name="Note 3 3 8 3 2" xfId="28923"/>
    <cellStyle name="Note 3 3 8 4" xfId="9980"/>
    <cellStyle name="Note 3 3 8 4 2" xfId="28924"/>
    <cellStyle name="Note 3 3 8 5" xfId="9981"/>
    <cellStyle name="Note 3 3 8 5 2" xfId="28925"/>
    <cellStyle name="Note 3 3 8 6" xfId="9982"/>
    <cellStyle name="Note 3 3 8 6 2" xfId="28926"/>
    <cellStyle name="Note 3 3 8 7" xfId="9983"/>
    <cellStyle name="Note 3 3 8 7 2" xfId="28927"/>
    <cellStyle name="Note 3 3 8 8" xfId="28921"/>
    <cellStyle name="Note 3 3 9" xfId="9984"/>
    <cellStyle name="Note 3 3 9 2" xfId="9985"/>
    <cellStyle name="Note 3 3 9 2 2" xfId="28929"/>
    <cellStyle name="Note 3 3 9 3" xfId="9986"/>
    <cellStyle name="Note 3 3 9 3 2" xfId="28930"/>
    <cellStyle name="Note 3 3 9 4" xfId="9987"/>
    <cellStyle name="Note 3 3 9 4 2" xfId="28931"/>
    <cellStyle name="Note 3 3 9 5" xfId="9988"/>
    <cellStyle name="Note 3 3 9 5 2" xfId="28932"/>
    <cellStyle name="Note 3 3 9 6" xfId="9989"/>
    <cellStyle name="Note 3 3 9 6 2" xfId="28933"/>
    <cellStyle name="Note 3 3 9 7" xfId="9990"/>
    <cellStyle name="Note 3 3 9 7 2" xfId="28934"/>
    <cellStyle name="Note 3 3 9 8" xfId="28928"/>
    <cellStyle name="Note 3 4" xfId="9991"/>
    <cellStyle name="Note 3 4 10" xfId="9992"/>
    <cellStyle name="Note 3 4 10 2" xfId="9993"/>
    <cellStyle name="Note 3 4 10 2 2" xfId="28937"/>
    <cellStyle name="Note 3 4 10 3" xfId="9994"/>
    <cellStyle name="Note 3 4 10 3 2" xfId="28938"/>
    <cellStyle name="Note 3 4 10 4" xfId="9995"/>
    <cellStyle name="Note 3 4 10 4 2" xfId="28939"/>
    <cellStyle name="Note 3 4 10 5" xfId="9996"/>
    <cellStyle name="Note 3 4 10 5 2" xfId="28940"/>
    <cellStyle name="Note 3 4 10 6" xfId="9997"/>
    <cellStyle name="Note 3 4 10 6 2" xfId="28941"/>
    <cellStyle name="Note 3 4 10 7" xfId="9998"/>
    <cellStyle name="Note 3 4 10 7 2" xfId="28942"/>
    <cellStyle name="Note 3 4 10 8" xfId="28936"/>
    <cellStyle name="Note 3 4 11" xfId="9999"/>
    <cellStyle name="Note 3 4 11 2" xfId="28943"/>
    <cellStyle name="Note 3 4 12" xfId="10000"/>
    <cellStyle name="Note 3 4 12 2" xfId="28944"/>
    <cellStyle name="Note 3 4 13" xfId="10001"/>
    <cellStyle name="Note 3 4 13 2" xfId="28945"/>
    <cellStyle name="Note 3 4 14" xfId="10002"/>
    <cellStyle name="Note 3 4 14 2" xfId="28946"/>
    <cellStyle name="Note 3 4 15" xfId="10003"/>
    <cellStyle name="Note 3 4 16" xfId="10004"/>
    <cellStyle name="Note 3 4 17" xfId="28935"/>
    <cellStyle name="Note 3 4 2" xfId="10005"/>
    <cellStyle name="Note 3 4 2 2" xfId="10006"/>
    <cellStyle name="Note 3 4 2 2 2" xfId="28948"/>
    <cellStyle name="Note 3 4 2 3" xfId="10007"/>
    <cellStyle name="Note 3 4 2 3 2" xfId="28949"/>
    <cellStyle name="Note 3 4 2 4" xfId="10008"/>
    <cellStyle name="Note 3 4 2 4 2" xfId="28950"/>
    <cellStyle name="Note 3 4 2 5" xfId="10009"/>
    <cellStyle name="Note 3 4 2 5 2" xfId="28951"/>
    <cellStyle name="Note 3 4 2 6" xfId="10010"/>
    <cellStyle name="Note 3 4 2 6 2" xfId="28952"/>
    <cellStyle name="Note 3 4 2 7" xfId="10011"/>
    <cellStyle name="Note 3 4 2 7 2" xfId="28953"/>
    <cellStyle name="Note 3 4 2 8" xfId="28947"/>
    <cellStyle name="Note 3 4 3" xfId="10012"/>
    <cellStyle name="Note 3 4 3 2" xfId="10013"/>
    <cellStyle name="Note 3 4 3 2 2" xfId="28955"/>
    <cellStyle name="Note 3 4 3 3" xfId="10014"/>
    <cellStyle name="Note 3 4 3 3 2" xfId="28956"/>
    <cellStyle name="Note 3 4 3 4" xfId="10015"/>
    <cellStyle name="Note 3 4 3 4 2" xfId="28957"/>
    <cellStyle name="Note 3 4 3 5" xfId="10016"/>
    <cellStyle name="Note 3 4 3 5 2" xfId="28958"/>
    <cellStyle name="Note 3 4 3 6" xfId="10017"/>
    <cellStyle name="Note 3 4 3 6 2" xfId="28959"/>
    <cellStyle name="Note 3 4 3 7" xfId="10018"/>
    <cellStyle name="Note 3 4 3 7 2" xfId="28960"/>
    <cellStyle name="Note 3 4 3 8" xfId="28954"/>
    <cellStyle name="Note 3 4 4" xfId="10019"/>
    <cellStyle name="Note 3 4 4 2" xfId="10020"/>
    <cellStyle name="Note 3 4 4 2 2" xfId="28962"/>
    <cellStyle name="Note 3 4 4 3" xfId="10021"/>
    <cellStyle name="Note 3 4 4 3 2" xfId="28963"/>
    <cellStyle name="Note 3 4 4 4" xfId="10022"/>
    <cellStyle name="Note 3 4 4 4 2" xfId="28964"/>
    <cellStyle name="Note 3 4 4 5" xfId="10023"/>
    <cellStyle name="Note 3 4 4 5 2" xfId="28965"/>
    <cellStyle name="Note 3 4 4 6" xfId="10024"/>
    <cellStyle name="Note 3 4 4 6 2" xfId="28966"/>
    <cellStyle name="Note 3 4 4 7" xfId="10025"/>
    <cellStyle name="Note 3 4 4 7 2" xfId="28967"/>
    <cellStyle name="Note 3 4 4 8" xfId="28961"/>
    <cellStyle name="Note 3 4 5" xfId="10026"/>
    <cellStyle name="Note 3 4 5 2" xfId="10027"/>
    <cellStyle name="Note 3 4 5 2 2" xfId="28969"/>
    <cellStyle name="Note 3 4 5 3" xfId="10028"/>
    <cellStyle name="Note 3 4 5 3 2" xfId="28970"/>
    <cellStyle name="Note 3 4 5 4" xfId="10029"/>
    <cellStyle name="Note 3 4 5 4 2" xfId="28971"/>
    <cellStyle name="Note 3 4 5 5" xfId="10030"/>
    <cellStyle name="Note 3 4 5 5 2" xfId="28972"/>
    <cellStyle name="Note 3 4 5 6" xfId="10031"/>
    <cellStyle name="Note 3 4 5 6 2" xfId="28973"/>
    <cellStyle name="Note 3 4 5 7" xfId="10032"/>
    <cellStyle name="Note 3 4 5 7 2" xfId="28974"/>
    <cellStyle name="Note 3 4 5 8" xfId="28968"/>
    <cellStyle name="Note 3 4 6" xfId="10033"/>
    <cellStyle name="Note 3 4 6 2" xfId="10034"/>
    <cellStyle name="Note 3 4 6 2 2" xfId="28976"/>
    <cellStyle name="Note 3 4 6 3" xfId="10035"/>
    <cellStyle name="Note 3 4 6 3 2" xfId="28977"/>
    <cellStyle name="Note 3 4 6 4" xfId="10036"/>
    <cellStyle name="Note 3 4 6 4 2" xfId="28978"/>
    <cellStyle name="Note 3 4 6 5" xfId="10037"/>
    <cellStyle name="Note 3 4 6 5 2" xfId="28979"/>
    <cellStyle name="Note 3 4 6 6" xfId="10038"/>
    <cellStyle name="Note 3 4 6 6 2" xfId="28980"/>
    <cellStyle name="Note 3 4 6 7" xfId="10039"/>
    <cellStyle name="Note 3 4 6 7 2" xfId="28981"/>
    <cellStyle name="Note 3 4 6 8" xfId="28975"/>
    <cellStyle name="Note 3 4 7" xfId="10040"/>
    <cellStyle name="Note 3 4 7 2" xfId="10041"/>
    <cellStyle name="Note 3 4 7 2 2" xfId="28983"/>
    <cellStyle name="Note 3 4 7 3" xfId="10042"/>
    <cellStyle name="Note 3 4 7 3 2" xfId="28984"/>
    <cellStyle name="Note 3 4 7 4" xfId="10043"/>
    <cellStyle name="Note 3 4 7 4 2" xfId="28985"/>
    <cellStyle name="Note 3 4 7 5" xfId="10044"/>
    <cellStyle name="Note 3 4 7 5 2" xfId="28986"/>
    <cellStyle name="Note 3 4 7 6" xfId="10045"/>
    <cellStyle name="Note 3 4 7 6 2" xfId="28987"/>
    <cellStyle name="Note 3 4 7 7" xfId="10046"/>
    <cellStyle name="Note 3 4 7 7 2" xfId="28988"/>
    <cellStyle name="Note 3 4 7 8" xfId="28982"/>
    <cellStyle name="Note 3 4 8" xfId="10047"/>
    <cellStyle name="Note 3 4 8 2" xfId="10048"/>
    <cellStyle name="Note 3 4 8 2 2" xfId="28990"/>
    <cellStyle name="Note 3 4 8 3" xfId="10049"/>
    <cellStyle name="Note 3 4 8 3 2" xfId="28991"/>
    <cellStyle name="Note 3 4 8 4" xfId="10050"/>
    <cellStyle name="Note 3 4 8 4 2" xfId="28992"/>
    <cellStyle name="Note 3 4 8 5" xfId="10051"/>
    <cellStyle name="Note 3 4 8 5 2" xfId="28993"/>
    <cellStyle name="Note 3 4 8 6" xfId="10052"/>
    <cellStyle name="Note 3 4 8 6 2" xfId="28994"/>
    <cellStyle name="Note 3 4 8 7" xfId="10053"/>
    <cellStyle name="Note 3 4 8 7 2" xfId="28995"/>
    <cellStyle name="Note 3 4 8 8" xfId="28989"/>
    <cellStyle name="Note 3 4 9" xfId="10054"/>
    <cellStyle name="Note 3 4 9 2" xfId="10055"/>
    <cellStyle name="Note 3 4 9 2 2" xfId="28997"/>
    <cellStyle name="Note 3 4 9 3" xfId="10056"/>
    <cellStyle name="Note 3 4 9 3 2" xfId="28998"/>
    <cellStyle name="Note 3 4 9 4" xfId="10057"/>
    <cellStyle name="Note 3 4 9 4 2" xfId="28999"/>
    <cellStyle name="Note 3 4 9 5" xfId="10058"/>
    <cellStyle name="Note 3 4 9 5 2" xfId="29000"/>
    <cellStyle name="Note 3 4 9 6" xfId="10059"/>
    <cellStyle name="Note 3 4 9 6 2" xfId="29001"/>
    <cellStyle name="Note 3 4 9 7" xfId="10060"/>
    <cellStyle name="Note 3 4 9 7 2" xfId="29002"/>
    <cellStyle name="Note 3 4 9 8" xfId="28996"/>
    <cellStyle name="Note 3 5" xfId="10061"/>
    <cellStyle name="Note 3 5 10" xfId="10062"/>
    <cellStyle name="Note 3 5 10 2" xfId="10063"/>
    <cellStyle name="Note 3 5 10 2 2" xfId="29005"/>
    <cellStyle name="Note 3 5 10 3" xfId="10064"/>
    <cellStyle name="Note 3 5 10 3 2" xfId="29006"/>
    <cellStyle name="Note 3 5 10 4" xfId="10065"/>
    <cellStyle name="Note 3 5 10 4 2" xfId="29007"/>
    <cellStyle name="Note 3 5 10 5" xfId="10066"/>
    <cellStyle name="Note 3 5 10 5 2" xfId="29008"/>
    <cellStyle name="Note 3 5 10 6" xfId="10067"/>
    <cellStyle name="Note 3 5 10 6 2" xfId="29009"/>
    <cellStyle name="Note 3 5 10 7" xfId="10068"/>
    <cellStyle name="Note 3 5 10 7 2" xfId="29010"/>
    <cellStyle name="Note 3 5 10 8" xfId="29004"/>
    <cellStyle name="Note 3 5 11" xfId="10069"/>
    <cellStyle name="Note 3 5 11 2" xfId="29011"/>
    <cellStyle name="Note 3 5 12" xfId="10070"/>
    <cellStyle name="Note 3 5 12 2" xfId="29012"/>
    <cellStyle name="Note 3 5 13" xfId="10071"/>
    <cellStyle name="Note 3 5 13 2" xfId="29013"/>
    <cellStyle name="Note 3 5 14" xfId="10072"/>
    <cellStyle name="Note 3 5 14 2" xfId="29014"/>
    <cellStyle name="Note 3 5 15" xfId="10073"/>
    <cellStyle name="Note 3 5 16" xfId="10074"/>
    <cellStyle name="Note 3 5 17" xfId="10075"/>
    <cellStyle name="Note 3 5 18" xfId="29003"/>
    <cellStyle name="Note 3 5 2" xfId="10076"/>
    <cellStyle name="Note 3 5 2 2" xfId="10077"/>
    <cellStyle name="Note 3 5 2 2 2" xfId="29016"/>
    <cellStyle name="Note 3 5 2 3" xfId="10078"/>
    <cellStyle name="Note 3 5 2 3 2" xfId="29017"/>
    <cellStyle name="Note 3 5 2 4" xfId="10079"/>
    <cellStyle name="Note 3 5 2 4 2" xfId="29018"/>
    <cellStyle name="Note 3 5 2 5" xfId="10080"/>
    <cellStyle name="Note 3 5 2 5 2" xfId="29019"/>
    <cellStyle name="Note 3 5 2 6" xfId="10081"/>
    <cellStyle name="Note 3 5 2 6 2" xfId="29020"/>
    <cellStyle name="Note 3 5 2 7" xfId="10082"/>
    <cellStyle name="Note 3 5 2 7 2" xfId="29021"/>
    <cellStyle name="Note 3 5 2 8" xfId="29015"/>
    <cellStyle name="Note 3 5 3" xfId="10083"/>
    <cellStyle name="Note 3 5 3 2" xfId="10084"/>
    <cellStyle name="Note 3 5 3 2 2" xfId="29023"/>
    <cellStyle name="Note 3 5 3 3" xfId="10085"/>
    <cellStyle name="Note 3 5 3 3 2" xfId="29024"/>
    <cellStyle name="Note 3 5 3 4" xfId="10086"/>
    <cellStyle name="Note 3 5 3 4 2" xfId="29025"/>
    <cellStyle name="Note 3 5 3 5" xfId="10087"/>
    <cellStyle name="Note 3 5 3 5 2" xfId="29026"/>
    <cellStyle name="Note 3 5 3 6" xfId="10088"/>
    <cellStyle name="Note 3 5 3 6 2" xfId="29027"/>
    <cellStyle name="Note 3 5 3 7" xfId="10089"/>
    <cellStyle name="Note 3 5 3 7 2" xfId="29028"/>
    <cellStyle name="Note 3 5 3 8" xfId="29022"/>
    <cellStyle name="Note 3 5 4" xfId="10090"/>
    <cellStyle name="Note 3 5 4 2" xfId="10091"/>
    <cellStyle name="Note 3 5 4 2 2" xfId="29030"/>
    <cellStyle name="Note 3 5 4 3" xfId="10092"/>
    <cellStyle name="Note 3 5 4 3 2" xfId="29031"/>
    <cellStyle name="Note 3 5 4 4" xfId="10093"/>
    <cellStyle name="Note 3 5 4 4 2" xfId="29032"/>
    <cellStyle name="Note 3 5 4 5" xfId="10094"/>
    <cellStyle name="Note 3 5 4 5 2" xfId="29033"/>
    <cellStyle name="Note 3 5 4 6" xfId="10095"/>
    <cellStyle name="Note 3 5 4 6 2" xfId="29034"/>
    <cellStyle name="Note 3 5 4 7" xfId="10096"/>
    <cellStyle name="Note 3 5 4 7 2" xfId="29035"/>
    <cellStyle name="Note 3 5 4 8" xfId="29029"/>
    <cellStyle name="Note 3 5 5" xfId="10097"/>
    <cellStyle name="Note 3 5 5 2" xfId="10098"/>
    <cellStyle name="Note 3 5 5 2 2" xfId="29037"/>
    <cellStyle name="Note 3 5 5 3" xfId="10099"/>
    <cellStyle name="Note 3 5 5 3 2" xfId="29038"/>
    <cellStyle name="Note 3 5 5 4" xfId="10100"/>
    <cellStyle name="Note 3 5 5 4 2" xfId="29039"/>
    <cellStyle name="Note 3 5 5 5" xfId="10101"/>
    <cellStyle name="Note 3 5 5 5 2" xfId="29040"/>
    <cellStyle name="Note 3 5 5 6" xfId="10102"/>
    <cellStyle name="Note 3 5 5 6 2" xfId="29041"/>
    <cellStyle name="Note 3 5 5 7" xfId="10103"/>
    <cellStyle name="Note 3 5 5 7 2" xfId="29042"/>
    <cellStyle name="Note 3 5 5 8" xfId="29036"/>
    <cellStyle name="Note 3 5 6" xfId="10104"/>
    <cellStyle name="Note 3 5 6 2" xfId="10105"/>
    <cellStyle name="Note 3 5 6 2 2" xfId="29044"/>
    <cellStyle name="Note 3 5 6 3" xfId="10106"/>
    <cellStyle name="Note 3 5 6 3 2" xfId="29045"/>
    <cellStyle name="Note 3 5 6 4" xfId="10107"/>
    <cellStyle name="Note 3 5 6 4 2" xfId="29046"/>
    <cellStyle name="Note 3 5 6 5" xfId="10108"/>
    <cellStyle name="Note 3 5 6 5 2" xfId="29047"/>
    <cellStyle name="Note 3 5 6 6" xfId="10109"/>
    <cellStyle name="Note 3 5 6 6 2" xfId="29048"/>
    <cellStyle name="Note 3 5 6 7" xfId="10110"/>
    <cellStyle name="Note 3 5 6 7 2" xfId="29049"/>
    <cellStyle name="Note 3 5 6 8" xfId="29043"/>
    <cellStyle name="Note 3 5 7" xfId="10111"/>
    <cellStyle name="Note 3 5 7 2" xfId="10112"/>
    <cellStyle name="Note 3 5 7 2 2" xfId="29051"/>
    <cellStyle name="Note 3 5 7 3" xfId="10113"/>
    <cellStyle name="Note 3 5 7 3 2" xfId="29052"/>
    <cellStyle name="Note 3 5 7 4" xfId="10114"/>
    <cellStyle name="Note 3 5 7 4 2" xfId="29053"/>
    <cellStyle name="Note 3 5 7 5" xfId="10115"/>
    <cellStyle name="Note 3 5 7 5 2" xfId="29054"/>
    <cellStyle name="Note 3 5 7 6" xfId="10116"/>
    <cellStyle name="Note 3 5 7 6 2" xfId="29055"/>
    <cellStyle name="Note 3 5 7 7" xfId="10117"/>
    <cellStyle name="Note 3 5 7 7 2" xfId="29056"/>
    <cellStyle name="Note 3 5 7 8" xfId="29050"/>
    <cellStyle name="Note 3 5 8" xfId="10118"/>
    <cellStyle name="Note 3 5 8 2" xfId="10119"/>
    <cellStyle name="Note 3 5 8 2 2" xfId="29058"/>
    <cellStyle name="Note 3 5 8 3" xfId="10120"/>
    <cellStyle name="Note 3 5 8 3 2" xfId="29059"/>
    <cellStyle name="Note 3 5 8 4" xfId="10121"/>
    <cellStyle name="Note 3 5 8 4 2" xfId="29060"/>
    <cellStyle name="Note 3 5 8 5" xfId="10122"/>
    <cellStyle name="Note 3 5 8 5 2" xfId="29061"/>
    <cellStyle name="Note 3 5 8 6" xfId="10123"/>
    <cellStyle name="Note 3 5 8 6 2" xfId="29062"/>
    <cellStyle name="Note 3 5 8 7" xfId="10124"/>
    <cellStyle name="Note 3 5 8 7 2" xfId="29063"/>
    <cellStyle name="Note 3 5 8 8" xfId="29057"/>
    <cellStyle name="Note 3 5 9" xfId="10125"/>
    <cellStyle name="Note 3 5 9 2" xfId="10126"/>
    <cellStyle name="Note 3 5 9 2 2" xfId="29065"/>
    <cellStyle name="Note 3 5 9 3" xfId="10127"/>
    <cellStyle name="Note 3 5 9 3 2" xfId="29066"/>
    <cellStyle name="Note 3 5 9 4" xfId="10128"/>
    <cellStyle name="Note 3 5 9 4 2" xfId="29067"/>
    <cellStyle name="Note 3 5 9 5" xfId="10129"/>
    <cellStyle name="Note 3 5 9 5 2" xfId="29068"/>
    <cellStyle name="Note 3 5 9 6" xfId="10130"/>
    <cellStyle name="Note 3 5 9 6 2" xfId="29069"/>
    <cellStyle name="Note 3 5 9 7" xfId="10131"/>
    <cellStyle name="Note 3 5 9 7 2" xfId="29070"/>
    <cellStyle name="Note 3 5 9 8" xfId="29064"/>
    <cellStyle name="Note 3 6" xfId="10132"/>
    <cellStyle name="Note 3 6 10" xfId="10133"/>
    <cellStyle name="Note 3 6 10 2" xfId="10134"/>
    <cellStyle name="Note 3 6 10 2 2" xfId="29073"/>
    <cellStyle name="Note 3 6 10 3" xfId="10135"/>
    <cellStyle name="Note 3 6 10 3 2" xfId="29074"/>
    <cellStyle name="Note 3 6 10 4" xfId="10136"/>
    <cellStyle name="Note 3 6 10 4 2" xfId="29075"/>
    <cellStyle name="Note 3 6 10 5" xfId="10137"/>
    <cellStyle name="Note 3 6 10 5 2" xfId="29076"/>
    <cellStyle name="Note 3 6 10 6" xfId="10138"/>
    <cellStyle name="Note 3 6 10 6 2" xfId="29077"/>
    <cellStyle name="Note 3 6 10 7" xfId="10139"/>
    <cellStyle name="Note 3 6 10 7 2" xfId="29078"/>
    <cellStyle name="Note 3 6 10 8" xfId="29072"/>
    <cellStyle name="Note 3 6 11" xfId="10140"/>
    <cellStyle name="Note 3 6 11 2" xfId="29079"/>
    <cellStyle name="Note 3 6 12" xfId="10141"/>
    <cellStyle name="Note 3 6 12 2" xfId="29080"/>
    <cellStyle name="Note 3 6 13" xfId="10142"/>
    <cellStyle name="Note 3 6 13 2" xfId="29081"/>
    <cellStyle name="Note 3 6 14" xfId="10143"/>
    <cellStyle name="Note 3 6 14 2" xfId="29082"/>
    <cellStyle name="Note 3 6 15" xfId="10144"/>
    <cellStyle name="Note 3 6 16" xfId="10145"/>
    <cellStyle name="Note 3 6 17" xfId="29071"/>
    <cellStyle name="Note 3 6 2" xfId="10146"/>
    <cellStyle name="Note 3 6 2 2" xfId="10147"/>
    <cellStyle name="Note 3 6 2 2 2" xfId="29084"/>
    <cellStyle name="Note 3 6 2 3" xfId="10148"/>
    <cellStyle name="Note 3 6 2 3 2" xfId="29085"/>
    <cellStyle name="Note 3 6 2 4" xfId="10149"/>
    <cellStyle name="Note 3 6 2 4 2" xfId="29086"/>
    <cellStyle name="Note 3 6 2 5" xfId="10150"/>
    <cellStyle name="Note 3 6 2 5 2" xfId="29087"/>
    <cellStyle name="Note 3 6 2 6" xfId="10151"/>
    <cellStyle name="Note 3 6 2 6 2" xfId="29088"/>
    <cellStyle name="Note 3 6 2 7" xfId="10152"/>
    <cellStyle name="Note 3 6 2 7 2" xfId="29089"/>
    <cellStyle name="Note 3 6 2 8" xfId="29083"/>
    <cellStyle name="Note 3 6 3" xfId="10153"/>
    <cellStyle name="Note 3 6 3 2" xfId="10154"/>
    <cellStyle name="Note 3 6 3 2 2" xfId="29091"/>
    <cellStyle name="Note 3 6 3 3" xfId="10155"/>
    <cellStyle name="Note 3 6 3 3 2" xfId="29092"/>
    <cellStyle name="Note 3 6 3 4" xfId="10156"/>
    <cellStyle name="Note 3 6 3 4 2" xfId="29093"/>
    <cellStyle name="Note 3 6 3 5" xfId="10157"/>
    <cellStyle name="Note 3 6 3 5 2" xfId="29094"/>
    <cellStyle name="Note 3 6 3 6" xfId="10158"/>
    <cellStyle name="Note 3 6 3 6 2" xfId="29095"/>
    <cellStyle name="Note 3 6 3 7" xfId="10159"/>
    <cellStyle name="Note 3 6 3 7 2" xfId="29096"/>
    <cellStyle name="Note 3 6 3 8" xfId="29090"/>
    <cellStyle name="Note 3 6 4" xfId="10160"/>
    <cellStyle name="Note 3 6 4 2" xfId="10161"/>
    <cellStyle name="Note 3 6 4 2 2" xfId="29098"/>
    <cellStyle name="Note 3 6 4 3" xfId="10162"/>
    <cellStyle name="Note 3 6 4 3 2" xfId="29099"/>
    <cellStyle name="Note 3 6 4 4" xfId="10163"/>
    <cellStyle name="Note 3 6 4 4 2" xfId="29100"/>
    <cellStyle name="Note 3 6 4 5" xfId="10164"/>
    <cellStyle name="Note 3 6 4 5 2" xfId="29101"/>
    <cellStyle name="Note 3 6 4 6" xfId="10165"/>
    <cellStyle name="Note 3 6 4 6 2" xfId="29102"/>
    <cellStyle name="Note 3 6 4 7" xfId="10166"/>
    <cellStyle name="Note 3 6 4 7 2" xfId="29103"/>
    <cellStyle name="Note 3 6 4 8" xfId="29097"/>
    <cellStyle name="Note 3 6 5" xfId="10167"/>
    <cellStyle name="Note 3 6 5 2" xfId="10168"/>
    <cellStyle name="Note 3 6 5 2 2" xfId="29105"/>
    <cellStyle name="Note 3 6 5 3" xfId="10169"/>
    <cellStyle name="Note 3 6 5 3 2" xfId="29106"/>
    <cellStyle name="Note 3 6 5 4" xfId="10170"/>
    <cellStyle name="Note 3 6 5 4 2" xfId="29107"/>
    <cellStyle name="Note 3 6 5 5" xfId="10171"/>
    <cellStyle name="Note 3 6 5 5 2" xfId="29108"/>
    <cellStyle name="Note 3 6 5 6" xfId="10172"/>
    <cellStyle name="Note 3 6 5 6 2" xfId="29109"/>
    <cellStyle name="Note 3 6 5 7" xfId="10173"/>
    <cellStyle name="Note 3 6 5 7 2" xfId="29110"/>
    <cellStyle name="Note 3 6 5 8" xfId="29104"/>
    <cellStyle name="Note 3 6 6" xfId="10174"/>
    <cellStyle name="Note 3 6 6 2" xfId="10175"/>
    <cellStyle name="Note 3 6 6 2 2" xfId="29112"/>
    <cellStyle name="Note 3 6 6 3" xfId="10176"/>
    <cellStyle name="Note 3 6 6 3 2" xfId="29113"/>
    <cellStyle name="Note 3 6 6 4" xfId="10177"/>
    <cellStyle name="Note 3 6 6 4 2" xfId="29114"/>
    <cellStyle name="Note 3 6 6 5" xfId="10178"/>
    <cellStyle name="Note 3 6 6 5 2" xfId="29115"/>
    <cellStyle name="Note 3 6 6 6" xfId="10179"/>
    <cellStyle name="Note 3 6 6 6 2" xfId="29116"/>
    <cellStyle name="Note 3 6 6 7" xfId="10180"/>
    <cellStyle name="Note 3 6 6 7 2" xfId="29117"/>
    <cellStyle name="Note 3 6 6 8" xfId="29111"/>
    <cellStyle name="Note 3 6 7" xfId="10181"/>
    <cellStyle name="Note 3 6 7 2" xfId="10182"/>
    <cellStyle name="Note 3 6 7 2 2" xfId="29119"/>
    <cellStyle name="Note 3 6 7 3" xfId="10183"/>
    <cellStyle name="Note 3 6 7 3 2" xfId="29120"/>
    <cellStyle name="Note 3 6 7 4" xfId="10184"/>
    <cellStyle name="Note 3 6 7 4 2" xfId="29121"/>
    <cellStyle name="Note 3 6 7 5" xfId="10185"/>
    <cellStyle name="Note 3 6 7 5 2" xfId="29122"/>
    <cellStyle name="Note 3 6 7 6" xfId="10186"/>
    <cellStyle name="Note 3 6 7 6 2" xfId="29123"/>
    <cellStyle name="Note 3 6 7 7" xfId="10187"/>
    <cellStyle name="Note 3 6 7 7 2" xfId="29124"/>
    <cellStyle name="Note 3 6 7 8" xfId="29118"/>
    <cellStyle name="Note 3 6 8" xfId="10188"/>
    <cellStyle name="Note 3 6 8 2" xfId="10189"/>
    <cellStyle name="Note 3 6 8 2 2" xfId="29126"/>
    <cellStyle name="Note 3 6 8 3" xfId="10190"/>
    <cellStyle name="Note 3 6 8 3 2" xfId="29127"/>
    <cellStyle name="Note 3 6 8 4" xfId="10191"/>
    <cellStyle name="Note 3 6 8 4 2" xfId="29128"/>
    <cellStyle name="Note 3 6 8 5" xfId="10192"/>
    <cellStyle name="Note 3 6 8 5 2" xfId="29129"/>
    <cellStyle name="Note 3 6 8 6" xfId="10193"/>
    <cellStyle name="Note 3 6 8 6 2" xfId="29130"/>
    <cellStyle name="Note 3 6 8 7" xfId="10194"/>
    <cellStyle name="Note 3 6 8 7 2" xfId="29131"/>
    <cellStyle name="Note 3 6 8 8" xfId="29125"/>
    <cellStyle name="Note 3 6 9" xfId="10195"/>
    <cellStyle name="Note 3 6 9 2" xfId="10196"/>
    <cellStyle name="Note 3 6 9 2 2" xfId="29133"/>
    <cellStyle name="Note 3 6 9 3" xfId="10197"/>
    <cellStyle name="Note 3 6 9 3 2" xfId="29134"/>
    <cellStyle name="Note 3 6 9 4" xfId="10198"/>
    <cellStyle name="Note 3 6 9 4 2" xfId="29135"/>
    <cellStyle name="Note 3 6 9 5" xfId="10199"/>
    <cellStyle name="Note 3 6 9 5 2" xfId="29136"/>
    <cellStyle name="Note 3 6 9 6" xfId="10200"/>
    <cellStyle name="Note 3 6 9 6 2" xfId="29137"/>
    <cellStyle name="Note 3 6 9 7" xfId="10201"/>
    <cellStyle name="Note 3 6 9 7 2" xfId="29138"/>
    <cellStyle name="Note 3 6 9 8" xfId="29132"/>
    <cellStyle name="Note 3 7" xfId="10202"/>
    <cellStyle name="Note 3 7 10" xfId="10203"/>
    <cellStyle name="Note 3 7 11" xfId="29139"/>
    <cellStyle name="Note 3 7 2" xfId="10204"/>
    <cellStyle name="Note 3 7 2 2" xfId="29140"/>
    <cellStyle name="Note 3 7 3" xfId="10205"/>
    <cellStyle name="Note 3 7 3 2" xfId="29141"/>
    <cellStyle name="Note 3 7 4" xfId="10206"/>
    <cellStyle name="Note 3 7 4 2" xfId="29142"/>
    <cellStyle name="Note 3 7 5" xfId="10207"/>
    <cellStyle name="Note 3 7 5 2" xfId="29143"/>
    <cellStyle name="Note 3 7 6" xfId="10208"/>
    <cellStyle name="Note 3 7 6 2" xfId="29144"/>
    <cellStyle name="Note 3 7 7" xfId="10209"/>
    <cellStyle name="Note 3 7 7 2" xfId="29145"/>
    <cellStyle name="Note 3 7 8" xfId="10210"/>
    <cellStyle name="Note 3 7 9" xfId="10211"/>
    <cellStyle name="Note 3 8" xfId="10212"/>
    <cellStyle name="Note 3 8 10" xfId="10213"/>
    <cellStyle name="Note 3 8 11" xfId="29146"/>
    <cellStyle name="Note 3 8 2" xfId="10214"/>
    <cellStyle name="Note 3 8 2 2" xfId="29147"/>
    <cellStyle name="Note 3 8 3" xfId="10215"/>
    <cellStyle name="Note 3 8 3 2" xfId="29148"/>
    <cellStyle name="Note 3 8 4" xfId="10216"/>
    <cellStyle name="Note 3 8 4 2" xfId="29149"/>
    <cellStyle name="Note 3 8 5" xfId="10217"/>
    <cellStyle name="Note 3 8 5 2" xfId="29150"/>
    <cellStyle name="Note 3 8 6" xfId="10218"/>
    <cellStyle name="Note 3 8 6 2" xfId="29151"/>
    <cellStyle name="Note 3 8 7" xfId="10219"/>
    <cellStyle name="Note 3 8 7 2" xfId="29152"/>
    <cellStyle name="Note 3 8 8" xfId="10220"/>
    <cellStyle name="Note 3 8 9" xfId="10221"/>
    <cellStyle name="Note 3 9" xfId="10222"/>
    <cellStyle name="Note 3 9 10" xfId="10223"/>
    <cellStyle name="Note 3 9 11" xfId="29153"/>
    <cellStyle name="Note 3 9 2" xfId="10224"/>
    <cellStyle name="Note 3 9 2 2" xfId="29154"/>
    <cellStyle name="Note 3 9 3" xfId="10225"/>
    <cellStyle name="Note 3 9 3 2" xfId="29155"/>
    <cellStyle name="Note 3 9 4" xfId="10226"/>
    <cellStyle name="Note 3 9 4 2" xfId="29156"/>
    <cellStyle name="Note 3 9 5" xfId="10227"/>
    <cellStyle name="Note 3 9 5 2" xfId="29157"/>
    <cellStyle name="Note 3 9 6" xfId="10228"/>
    <cellStyle name="Note 3 9 6 2" xfId="29158"/>
    <cellStyle name="Note 3 9 7" xfId="10229"/>
    <cellStyle name="Note 3 9 7 2" xfId="29159"/>
    <cellStyle name="Note 3 9 8" xfId="10230"/>
    <cellStyle name="Note 3 9 9" xfId="10231"/>
    <cellStyle name="OfWhich" xfId="10232"/>
    <cellStyle name="Output 2" xfId="10233"/>
    <cellStyle name="Output 2 10" xfId="10234"/>
    <cellStyle name="Output 2 10 10" xfId="10235"/>
    <cellStyle name="Output 2 10 11" xfId="29160"/>
    <cellStyle name="Output 2 10 2" xfId="10236"/>
    <cellStyle name="Output 2 10 2 2" xfId="29161"/>
    <cellStyle name="Output 2 10 3" xfId="10237"/>
    <cellStyle name="Output 2 10 3 2" xfId="29162"/>
    <cellStyle name="Output 2 10 4" xfId="10238"/>
    <cellStyle name="Output 2 10 4 2" xfId="29163"/>
    <cellStyle name="Output 2 10 5" xfId="10239"/>
    <cellStyle name="Output 2 10 5 2" xfId="29164"/>
    <cellStyle name="Output 2 10 6" xfId="10240"/>
    <cellStyle name="Output 2 10 6 2" xfId="29165"/>
    <cellStyle name="Output 2 10 7" xfId="10241"/>
    <cellStyle name="Output 2 10 7 2" xfId="29166"/>
    <cellStyle name="Output 2 10 8" xfId="10242"/>
    <cellStyle name="Output 2 10 9" xfId="10243"/>
    <cellStyle name="Output 2 11" xfId="10244"/>
    <cellStyle name="Output 2 11 10" xfId="10245"/>
    <cellStyle name="Output 2 11 11" xfId="29167"/>
    <cellStyle name="Output 2 11 2" xfId="10246"/>
    <cellStyle name="Output 2 11 2 2" xfId="29168"/>
    <cellStyle name="Output 2 11 3" xfId="10247"/>
    <cellStyle name="Output 2 11 3 2" xfId="29169"/>
    <cellStyle name="Output 2 11 4" xfId="10248"/>
    <cellStyle name="Output 2 11 4 2" xfId="29170"/>
    <cellStyle name="Output 2 11 5" xfId="10249"/>
    <cellStyle name="Output 2 11 5 2" xfId="29171"/>
    <cellStyle name="Output 2 11 6" xfId="10250"/>
    <cellStyle name="Output 2 11 6 2" xfId="29172"/>
    <cellStyle name="Output 2 11 7" xfId="10251"/>
    <cellStyle name="Output 2 11 7 2" xfId="29173"/>
    <cellStyle name="Output 2 11 8" xfId="10252"/>
    <cellStyle name="Output 2 11 9" xfId="10253"/>
    <cellStyle name="Output 2 12" xfId="10254"/>
    <cellStyle name="Output 2 12 10" xfId="10255"/>
    <cellStyle name="Output 2 12 11" xfId="29174"/>
    <cellStyle name="Output 2 12 2" xfId="10256"/>
    <cellStyle name="Output 2 12 2 2" xfId="29175"/>
    <cellStyle name="Output 2 12 3" xfId="10257"/>
    <cellStyle name="Output 2 12 3 2" xfId="29176"/>
    <cellStyle name="Output 2 12 4" xfId="10258"/>
    <cellStyle name="Output 2 12 4 2" xfId="29177"/>
    <cellStyle name="Output 2 12 5" xfId="10259"/>
    <cellStyle name="Output 2 12 5 2" xfId="29178"/>
    <cellStyle name="Output 2 12 6" xfId="10260"/>
    <cellStyle name="Output 2 12 6 2" xfId="29179"/>
    <cellStyle name="Output 2 12 7" xfId="10261"/>
    <cellStyle name="Output 2 12 7 2" xfId="29180"/>
    <cellStyle name="Output 2 12 8" xfId="10262"/>
    <cellStyle name="Output 2 12 9" xfId="10263"/>
    <cellStyle name="Output 2 13" xfId="10264"/>
    <cellStyle name="Output 2 13 2" xfId="10265"/>
    <cellStyle name="Output 2 13 2 2" xfId="29182"/>
    <cellStyle name="Output 2 13 3" xfId="10266"/>
    <cellStyle name="Output 2 13 3 2" xfId="29183"/>
    <cellStyle name="Output 2 13 4" xfId="10267"/>
    <cellStyle name="Output 2 13 4 2" xfId="29184"/>
    <cellStyle name="Output 2 13 5" xfId="10268"/>
    <cellStyle name="Output 2 13 5 2" xfId="29185"/>
    <cellStyle name="Output 2 13 6" xfId="10269"/>
    <cellStyle name="Output 2 13 6 2" xfId="29186"/>
    <cellStyle name="Output 2 13 7" xfId="10270"/>
    <cellStyle name="Output 2 13 7 2" xfId="29187"/>
    <cellStyle name="Output 2 13 8" xfId="29181"/>
    <cellStyle name="Output 2 14" xfId="10271"/>
    <cellStyle name="Output 2 14 2" xfId="10272"/>
    <cellStyle name="Output 2 14 2 2" xfId="29189"/>
    <cellStyle name="Output 2 14 3" xfId="10273"/>
    <cellStyle name="Output 2 14 3 2" xfId="29190"/>
    <cellStyle name="Output 2 14 4" xfId="10274"/>
    <cellStyle name="Output 2 14 4 2" xfId="29191"/>
    <cellStyle name="Output 2 14 5" xfId="10275"/>
    <cellStyle name="Output 2 14 5 2" xfId="29192"/>
    <cellStyle name="Output 2 14 6" xfId="10276"/>
    <cellStyle name="Output 2 14 6 2" xfId="29193"/>
    <cellStyle name="Output 2 14 7" xfId="10277"/>
    <cellStyle name="Output 2 14 7 2" xfId="29194"/>
    <cellStyle name="Output 2 14 8" xfId="29188"/>
    <cellStyle name="Output 2 15" xfId="10278"/>
    <cellStyle name="Output 2 15 2" xfId="10279"/>
    <cellStyle name="Output 2 15 2 2" xfId="29196"/>
    <cellStyle name="Output 2 15 3" xfId="10280"/>
    <cellStyle name="Output 2 15 3 2" xfId="29197"/>
    <cellStyle name="Output 2 15 4" xfId="10281"/>
    <cellStyle name="Output 2 15 4 2" xfId="29198"/>
    <cellStyle name="Output 2 15 5" xfId="10282"/>
    <cellStyle name="Output 2 15 5 2" xfId="29199"/>
    <cellStyle name="Output 2 15 6" xfId="10283"/>
    <cellStyle name="Output 2 15 6 2" xfId="29200"/>
    <cellStyle name="Output 2 15 7" xfId="10284"/>
    <cellStyle name="Output 2 15 7 2" xfId="29201"/>
    <cellStyle name="Output 2 15 8" xfId="29195"/>
    <cellStyle name="Output 2 16" xfId="10285"/>
    <cellStyle name="Output 2 16 2" xfId="29202"/>
    <cellStyle name="Output 2 17" xfId="10286"/>
    <cellStyle name="Output 2 17 2" xfId="29203"/>
    <cellStyle name="Output 2 18" xfId="10287"/>
    <cellStyle name="Output 2 18 2" xfId="29204"/>
    <cellStyle name="Output 2 19" xfId="10288"/>
    <cellStyle name="Output 2 2" xfId="10289"/>
    <cellStyle name="Output 2 2 10" xfId="10290"/>
    <cellStyle name="Output 2 2 10 10" xfId="10291"/>
    <cellStyle name="Output 2 2 10 11" xfId="29205"/>
    <cellStyle name="Output 2 2 10 2" xfId="10292"/>
    <cellStyle name="Output 2 2 10 2 2" xfId="29206"/>
    <cellStyle name="Output 2 2 10 3" xfId="10293"/>
    <cellStyle name="Output 2 2 10 3 2" xfId="29207"/>
    <cellStyle name="Output 2 2 10 4" xfId="10294"/>
    <cellStyle name="Output 2 2 10 4 2" xfId="29208"/>
    <cellStyle name="Output 2 2 10 5" xfId="10295"/>
    <cellStyle name="Output 2 2 10 5 2" xfId="29209"/>
    <cellStyle name="Output 2 2 10 6" xfId="10296"/>
    <cellStyle name="Output 2 2 10 6 2" xfId="29210"/>
    <cellStyle name="Output 2 2 10 7" xfId="10297"/>
    <cellStyle name="Output 2 2 10 7 2" xfId="29211"/>
    <cellStyle name="Output 2 2 10 8" xfId="10298"/>
    <cellStyle name="Output 2 2 10 9" xfId="10299"/>
    <cellStyle name="Output 2 2 11" xfId="10300"/>
    <cellStyle name="Output 2 2 11 10" xfId="10301"/>
    <cellStyle name="Output 2 2 11 11" xfId="29212"/>
    <cellStyle name="Output 2 2 11 2" xfId="10302"/>
    <cellStyle name="Output 2 2 11 2 2" xfId="29213"/>
    <cellStyle name="Output 2 2 11 3" xfId="10303"/>
    <cellStyle name="Output 2 2 11 3 2" xfId="29214"/>
    <cellStyle name="Output 2 2 11 4" xfId="10304"/>
    <cellStyle name="Output 2 2 11 4 2" xfId="29215"/>
    <cellStyle name="Output 2 2 11 5" xfId="10305"/>
    <cellStyle name="Output 2 2 11 5 2" xfId="29216"/>
    <cellStyle name="Output 2 2 11 6" xfId="10306"/>
    <cellStyle name="Output 2 2 11 6 2" xfId="29217"/>
    <cellStyle name="Output 2 2 11 7" xfId="10307"/>
    <cellStyle name="Output 2 2 11 7 2" xfId="29218"/>
    <cellStyle name="Output 2 2 11 8" xfId="10308"/>
    <cellStyle name="Output 2 2 11 9" xfId="10309"/>
    <cellStyle name="Output 2 2 12" xfId="10310"/>
    <cellStyle name="Output 2 2 12 2" xfId="10311"/>
    <cellStyle name="Output 2 2 12 2 2" xfId="29220"/>
    <cellStyle name="Output 2 2 12 3" xfId="10312"/>
    <cellStyle name="Output 2 2 12 3 2" xfId="29221"/>
    <cellStyle name="Output 2 2 12 4" xfId="10313"/>
    <cellStyle name="Output 2 2 12 4 2" xfId="29222"/>
    <cellStyle name="Output 2 2 12 5" xfId="10314"/>
    <cellStyle name="Output 2 2 12 5 2" xfId="29223"/>
    <cellStyle name="Output 2 2 12 6" xfId="10315"/>
    <cellStyle name="Output 2 2 12 6 2" xfId="29224"/>
    <cellStyle name="Output 2 2 12 7" xfId="10316"/>
    <cellStyle name="Output 2 2 12 7 2" xfId="29225"/>
    <cellStyle name="Output 2 2 12 8" xfId="29219"/>
    <cellStyle name="Output 2 2 13" xfId="10317"/>
    <cellStyle name="Output 2 2 13 2" xfId="10318"/>
    <cellStyle name="Output 2 2 13 2 2" xfId="29227"/>
    <cellStyle name="Output 2 2 13 3" xfId="10319"/>
    <cellStyle name="Output 2 2 13 3 2" xfId="29228"/>
    <cellStyle name="Output 2 2 13 4" xfId="10320"/>
    <cellStyle name="Output 2 2 13 4 2" xfId="29229"/>
    <cellStyle name="Output 2 2 13 5" xfId="10321"/>
    <cellStyle name="Output 2 2 13 5 2" xfId="29230"/>
    <cellStyle name="Output 2 2 13 6" xfId="10322"/>
    <cellStyle name="Output 2 2 13 6 2" xfId="29231"/>
    <cellStyle name="Output 2 2 13 7" xfId="10323"/>
    <cellStyle name="Output 2 2 13 7 2" xfId="29232"/>
    <cellStyle name="Output 2 2 13 8" xfId="29226"/>
    <cellStyle name="Output 2 2 14" xfId="10324"/>
    <cellStyle name="Output 2 2 14 2" xfId="10325"/>
    <cellStyle name="Output 2 2 14 2 2" xfId="29234"/>
    <cellStyle name="Output 2 2 14 3" xfId="10326"/>
    <cellStyle name="Output 2 2 14 3 2" xfId="29235"/>
    <cellStyle name="Output 2 2 14 4" xfId="10327"/>
    <cellStyle name="Output 2 2 14 4 2" xfId="29236"/>
    <cellStyle name="Output 2 2 14 5" xfId="10328"/>
    <cellStyle name="Output 2 2 14 5 2" xfId="29237"/>
    <cellStyle name="Output 2 2 14 6" xfId="10329"/>
    <cellStyle name="Output 2 2 14 6 2" xfId="29238"/>
    <cellStyle name="Output 2 2 14 7" xfId="10330"/>
    <cellStyle name="Output 2 2 14 7 2" xfId="29239"/>
    <cellStyle name="Output 2 2 14 8" xfId="29233"/>
    <cellStyle name="Output 2 2 15" xfId="10331"/>
    <cellStyle name="Output 2 2 15 2" xfId="29240"/>
    <cellStyle name="Output 2 2 16" xfId="10332"/>
    <cellStyle name="Output 2 2 16 2" xfId="29241"/>
    <cellStyle name="Output 2 2 17" xfId="10333"/>
    <cellStyle name="Output 2 2 17 2" xfId="29242"/>
    <cellStyle name="Output 2 2 18" xfId="10334"/>
    <cellStyle name="Output 2 2 19" xfId="10335"/>
    <cellStyle name="Output 2 2 2" xfId="10336"/>
    <cellStyle name="Output 2 2 2 10" xfId="10337"/>
    <cellStyle name="Output 2 2 2 10 10" xfId="10338"/>
    <cellStyle name="Output 2 2 2 10 11" xfId="29243"/>
    <cellStyle name="Output 2 2 2 10 2" xfId="10339"/>
    <cellStyle name="Output 2 2 2 10 2 2" xfId="29244"/>
    <cellStyle name="Output 2 2 2 10 3" xfId="10340"/>
    <cellStyle name="Output 2 2 2 10 3 2" xfId="29245"/>
    <cellStyle name="Output 2 2 2 10 4" xfId="10341"/>
    <cellStyle name="Output 2 2 2 10 4 2" xfId="29246"/>
    <cellStyle name="Output 2 2 2 10 5" xfId="10342"/>
    <cellStyle name="Output 2 2 2 10 5 2" xfId="29247"/>
    <cellStyle name="Output 2 2 2 10 6" xfId="10343"/>
    <cellStyle name="Output 2 2 2 10 6 2" xfId="29248"/>
    <cellStyle name="Output 2 2 2 10 7" xfId="10344"/>
    <cellStyle name="Output 2 2 2 10 7 2" xfId="29249"/>
    <cellStyle name="Output 2 2 2 10 8" xfId="10345"/>
    <cellStyle name="Output 2 2 2 10 9" xfId="10346"/>
    <cellStyle name="Output 2 2 2 11" xfId="10347"/>
    <cellStyle name="Output 2 2 2 11 10" xfId="10348"/>
    <cellStyle name="Output 2 2 2 11 11" xfId="29250"/>
    <cellStyle name="Output 2 2 2 11 2" xfId="10349"/>
    <cellStyle name="Output 2 2 2 11 2 2" xfId="29251"/>
    <cellStyle name="Output 2 2 2 11 3" xfId="10350"/>
    <cellStyle name="Output 2 2 2 11 3 2" xfId="29252"/>
    <cellStyle name="Output 2 2 2 11 4" xfId="10351"/>
    <cellStyle name="Output 2 2 2 11 4 2" xfId="29253"/>
    <cellStyle name="Output 2 2 2 11 5" xfId="10352"/>
    <cellStyle name="Output 2 2 2 11 5 2" xfId="29254"/>
    <cellStyle name="Output 2 2 2 11 6" xfId="10353"/>
    <cellStyle name="Output 2 2 2 11 6 2" xfId="29255"/>
    <cellStyle name="Output 2 2 2 11 7" xfId="10354"/>
    <cellStyle name="Output 2 2 2 11 7 2" xfId="29256"/>
    <cellStyle name="Output 2 2 2 11 8" xfId="10355"/>
    <cellStyle name="Output 2 2 2 11 9" xfId="10356"/>
    <cellStyle name="Output 2 2 2 12" xfId="10357"/>
    <cellStyle name="Output 2 2 2 12 2" xfId="10358"/>
    <cellStyle name="Output 2 2 2 12 2 2" xfId="29258"/>
    <cellStyle name="Output 2 2 2 12 3" xfId="10359"/>
    <cellStyle name="Output 2 2 2 12 3 2" xfId="29259"/>
    <cellStyle name="Output 2 2 2 12 4" xfId="10360"/>
    <cellStyle name="Output 2 2 2 12 4 2" xfId="29260"/>
    <cellStyle name="Output 2 2 2 12 5" xfId="10361"/>
    <cellStyle name="Output 2 2 2 12 5 2" xfId="29261"/>
    <cellStyle name="Output 2 2 2 12 6" xfId="10362"/>
    <cellStyle name="Output 2 2 2 12 6 2" xfId="29262"/>
    <cellStyle name="Output 2 2 2 12 7" xfId="10363"/>
    <cellStyle name="Output 2 2 2 12 7 2" xfId="29263"/>
    <cellStyle name="Output 2 2 2 12 8" xfId="29257"/>
    <cellStyle name="Output 2 2 2 13" xfId="10364"/>
    <cellStyle name="Output 2 2 2 13 2" xfId="10365"/>
    <cellStyle name="Output 2 2 2 13 2 2" xfId="29265"/>
    <cellStyle name="Output 2 2 2 13 3" xfId="10366"/>
    <cellStyle name="Output 2 2 2 13 3 2" xfId="29266"/>
    <cellStyle name="Output 2 2 2 13 4" xfId="10367"/>
    <cellStyle name="Output 2 2 2 13 4 2" xfId="29267"/>
    <cellStyle name="Output 2 2 2 13 5" xfId="10368"/>
    <cellStyle name="Output 2 2 2 13 5 2" xfId="29268"/>
    <cellStyle name="Output 2 2 2 13 6" xfId="10369"/>
    <cellStyle name="Output 2 2 2 13 6 2" xfId="29269"/>
    <cellStyle name="Output 2 2 2 13 7" xfId="10370"/>
    <cellStyle name="Output 2 2 2 13 7 2" xfId="29270"/>
    <cellStyle name="Output 2 2 2 13 8" xfId="29264"/>
    <cellStyle name="Output 2 2 2 14" xfId="10371"/>
    <cellStyle name="Output 2 2 2 14 2" xfId="29271"/>
    <cellStyle name="Output 2 2 2 15" xfId="10372"/>
    <cellStyle name="Output 2 2 2 15 2" xfId="29272"/>
    <cellStyle name="Output 2 2 2 16" xfId="10373"/>
    <cellStyle name="Output 2 2 2 16 2" xfId="29273"/>
    <cellStyle name="Output 2 2 2 17" xfId="10374"/>
    <cellStyle name="Output 2 2 2 18" xfId="10375"/>
    <cellStyle name="Output 2 2 2 19" xfId="10376"/>
    <cellStyle name="Output 2 2 2 2" xfId="10377"/>
    <cellStyle name="Output 2 2 2 2 10" xfId="10378"/>
    <cellStyle name="Output 2 2 2 2 10 10" xfId="10379"/>
    <cellStyle name="Output 2 2 2 2 10 11" xfId="29274"/>
    <cellStyle name="Output 2 2 2 2 10 2" xfId="10380"/>
    <cellStyle name="Output 2 2 2 2 10 2 2" xfId="29275"/>
    <cellStyle name="Output 2 2 2 2 10 3" xfId="10381"/>
    <cellStyle name="Output 2 2 2 2 10 3 2" xfId="29276"/>
    <cellStyle name="Output 2 2 2 2 10 4" xfId="10382"/>
    <cellStyle name="Output 2 2 2 2 10 4 2" xfId="29277"/>
    <cellStyle name="Output 2 2 2 2 10 5" xfId="10383"/>
    <cellStyle name="Output 2 2 2 2 10 5 2" xfId="29278"/>
    <cellStyle name="Output 2 2 2 2 10 6" xfId="10384"/>
    <cellStyle name="Output 2 2 2 2 10 6 2" xfId="29279"/>
    <cellStyle name="Output 2 2 2 2 10 7" xfId="10385"/>
    <cellStyle name="Output 2 2 2 2 10 7 2" xfId="29280"/>
    <cellStyle name="Output 2 2 2 2 10 8" xfId="10386"/>
    <cellStyle name="Output 2 2 2 2 10 9" xfId="10387"/>
    <cellStyle name="Output 2 2 2 2 11" xfId="10388"/>
    <cellStyle name="Output 2 2 2 2 11 2" xfId="10389"/>
    <cellStyle name="Output 2 2 2 2 11 2 2" xfId="29282"/>
    <cellStyle name="Output 2 2 2 2 11 3" xfId="10390"/>
    <cellStyle name="Output 2 2 2 2 11 3 2" xfId="29283"/>
    <cellStyle name="Output 2 2 2 2 11 4" xfId="10391"/>
    <cellStyle name="Output 2 2 2 2 11 4 2" xfId="29284"/>
    <cellStyle name="Output 2 2 2 2 11 5" xfId="10392"/>
    <cellStyle name="Output 2 2 2 2 11 5 2" xfId="29285"/>
    <cellStyle name="Output 2 2 2 2 11 6" xfId="10393"/>
    <cellStyle name="Output 2 2 2 2 11 6 2" xfId="29286"/>
    <cellStyle name="Output 2 2 2 2 11 7" xfId="10394"/>
    <cellStyle name="Output 2 2 2 2 11 7 2" xfId="29287"/>
    <cellStyle name="Output 2 2 2 2 11 8" xfId="29281"/>
    <cellStyle name="Output 2 2 2 2 12" xfId="10395"/>
    <cellStyle name="Output 2 2 2 2 12 2" xfId="10396"/>
    <cellStyle name="Output 2 2 2 2 12 2 2" xfId="29289"/>
    <cellStyle name="Output 2 2 2 2 12 3" xfId="10397"/>
    <cellStyle name="Output 2 2 2 2 12 3 2" xfId="29290"/>
    <cellStyle name="Output 2 2 2 2 12 4" xfId="10398"/>
    <cellStyle name="Output 2 2 2 2 12 4 2" xfId="29291"/>
    <cellStyle name="Output 2 2 2 2 12 5" xfId="10399"/>
    <cellStyle name="Output 2 2 2 2 12 5 2" xfId="29292"/>
    <cellStyle name="Output 2 2 2 2 12 6" xfId="10400"/>
    <cellStyle name="Output 2 2 2 2 12 6 2" xfId="29293"/>
    <cellStyle name="Output 2 2 2 2 12 7" xfId="10401"/>
    <cellStyle name="Output 2 2 2 2 12 7 2" xfId="29294"/>
    <cellStyle name="Output 2 2 2 2 12 8" xfId="29288"/>
    <cellStyle name="Output 2 2 2 2 13" xfId="10402"/>
    <cellStyle name="Output 2 2 2 2 13 2" xfId="10403"/>
    <cellStyle name="Output 2 2 2 2 13 2 2" xfId="29296"/>
    <cellStyle name="Output 2 2 2 2 13 3" xfId="10404"/>
    <cellStyle name="Output 2 2 2 2 13 3 2" xfId="29297"/>
    <cellStyle name="Output 2 2 2 2 13 4" xfId="10405"/>
    <cellStyle name="Output 2 2 2 2 13 4 2" xfId="29298"/>
    <cellStyle name="Output 2 2 2 2 13 5" xfId="10406"/>
    <cellStyle name="Output 2 2 2 2 13 5 2" xfId="29299"/>
    <cellStyle name="Output 2 2 2 2 13 6" xfId="10407"/>
    <cellStyle name="Output 2 2 2 2 13 6 2" xfId="29300"/>
    <cellStyle name="Output 2 2 2 2 13 7" xfId="10408"/>
    <cellStyle name="Output 2 2 2 2 13 7 2" xfId="29301"/>
    <cellStyle name="Output 2 2 2 2 13 8" xfId="29295"/>
    <cellStyle name="Output 2 2 2 2 14" xfId="10409"/>
    <cellStyle name="Output 2 2 2 2 14 2" xfId="29302"/>
    <cellStyle name="Output 2 2 2 2 15" xfId="10410"/>
    <cellStyle name="Output 2 2 2 2 15 2" xfId="29303"/>
    <cellStyle name="Output 2 2 2 2 16" xfId="10411"/>
    <cellStyle name="Output 2 2 2 2 16 2" xfId="29304"/>
    <cellStyle name="Output 2 2 2 2 17" xfId="10412"/>
    <cellStyle name="Output 2 2 2 2 17 2" xfId="29305"/>
    <cellStyle name="Output 2 2 2 2 18" xfId="10413"/>
    <cellStyle name="Output 2 2 2 2 19" xfId="10414"/>
    <cellStyle name="Output 2 2 2 2 2" xfId="10415"/>
    <cellStyle name="Output 2 2 2 2 2 10" xfId="10416"/>
    <cellStyle name="Output 2 2 2 2 2 10 2" xfId="10417"/>
    <cellStyle name="Output 2 2 2 2 2 10 2 2" xfId="29308"/>
    <cellStyle name="Output 2 2 2 2 2 10 3" xfId="10418"/>
    <cellStyle name="Output 2 2 2 2 2 10 3 2" xfId="29309"/>
    <cellStyle name="Output 2 2 2 2 2 10 4" xfId="10419"/>
    <cellStyle name="Output 2 2 2 2 2 10 4 2" xfId="29310"/>
    <cellStyle name="Output 2 2 2 2 2 10 5" xfId="10420"/>
    <cellStyle name="Output 2 2 2 2 2 10 5 2" xfId="29311"/>
    <cellStyle name="Output 2 2 2 2 2 10 6" xfId="10421"/>
    <cellStyle name="Output 2 2 2 2 2 10 6 2" xfId="29312"/>
    <cellStyle name="Output 2 2 2 2 2 10 7" xfId="10422"/>
    <cellStyle name="Output 2 2 2 2 2 10 7 2" xfId="29313"/>
    <cellStyle name="Output 2 2 2 2 2 10 8" xfId="29307"/>
    <cellStyle name="Output 2 2 2 2 2 11" xfId="10423"/>
    <cellStyle name="Output 2 2 2 2 2 11 2" xfId="29314"/>
    <cellStyle name="Output 2 2 2 2 2 12" xfId="10424"/>
    <cellStyle name="Output 2 2 2 2 2 12 2" xfId="29315"/>
    <cellStyle name="Output 2 2 2 2 2 13" xfId="10425"/>
    <cellStyle name="Output 2 2 2 2 2 13 2" xfId="29316"/>
    <cellStyle name="Output 2 2 2 2 2 14" xfId="10426"/>
    <cellStyle name="Output 2 2 2 2 2 14 2" xfId="29317"/>
    <cellStyle name="Output 2 2 2 2 2 15" xfId="10427"/>
    <cellStyle name="Output 2 2 2 2 2 16" xfId="10428"/>
    <cellStyle name="Output 2 2 2 2 2 17" xfId="29306"/>
    <cellStyle name="Output 2 2 2 2 2 2" xfId="10429"/>
    <cellStyle name="Output 2 2 2 2 2 2 2" xfId="10430"/>
    <cellStyle name="Output 2 2 2 2 2 2 2 2" xfId="29319"/>
    <cellStyle name="Output 2 2 2 2 2 2 3" xfId="10431"/>
    <cellStyle name="Output 2 2 2 2 2 2 3 2" xfId="29320"/>
    <cellStyle name="Output 2 2 2 2 2 2 4" xfId="10432"/>
    <cellStyle name="Output 2 2 2 2 2 2 4 2" xfId="29321"/>
    <cellStyle name="Output 2 2 2 2 2 2 5" xfId="10433"/>
    <cellStyle name="Output 2 2 2 2 2 2 5 2" xfId="29322"/>
    <cellStyle name="Output 2 2 2 2 2 2 6" xfId="10434"/>
    <cellStyle name="Output 2 2 2 2 2 2 6 2" xfId="29323"/>
    <cellStyle name="Output 2 2 2 2 2 2 7" xfId="10435"/>
    <cellStyle name="Output 2 2 2 2 2 2 7 2" xfId="29324"/>
    <cellStyle name="Output 2 2 2 2 2 2 8" xfId="29318"/>
    <cellStyle name="Output 2 2 2 2 2 3" xfId="10436"/>
    <cellStyle name="Output 2 2 2 2 2 3 2" xfId="10437"/>
    <cellStyle name="Output 2 2 2 2 2 3 2 2" xfId="29326"/>
    <cellStyle name="Output 2 2 2 2 2 3 3" xfId="10438"/>
    <cellStyle name="Output 2 2 2 2 2 3 3 2" xfId="29327"/>
    <cellStyle name="Output 2 2 2 2 2 3 4" xfId="10439"/>
    <cellStyle name="Output 2 2 2 2 2 3 4 2" xfId="29328"/>
    <cellStyle name="Output 2 2 2 2 2 3 5" xfId="10440"/>
    <cellStyle name="Output 2 2 2 2 2 3 5 2" xfId="29329"/>
    <cellStyle name="Output 2 2 2 2 2 3 6" xfId="10441"/>
    <cellStyle name="Output 2 2 2 2 2 3 6 2" xfId="29330"/>
    <cellStyle name="Output 2 2 2 2 2 3 7" xfId="10442"/>
    <cellStyle name="Output 2 2 2 2 2 3 7 2" xfId="29331"/>
    <cellStyle name="Output 2 2 2 2 2 3 8" xfId="29325"/>
    <cellStyle name="Output 2 2 2 2 2 4" xfId="10443"/>
    <cellStyle name="Output 2 2 2 2 2 4 2" xfId="10444"/>
    <cellStyle name="Output 2 2 2 2 2 4 2 2" xfId="29333"/>
    <cellStyle name="Output 2 2 2 2 2 4 3" xfId="10445"/>
    <cellStyle name="Output 2 2 2 2 2 4 3 2" xfId="29334"/>
    <cellStyle name="Output 2 2 2 2 2 4 4" xfId="10446"/>
    <cellStyle name="Output 2 2 2 2 2 4 4 2" xfId="29335"/>
    <cellStyle name="Output 2 2 2 2 2 4 5" xfId="10447"/>
    <cellStyle name="Output 2 2 2 2 2 4 5 2" xfId="29336"/>
    <cellStyle name="Output 2 2 2 2 2 4 6" xfId="10448"/>
    <cellStyle name="Output 2 2 2 2 2 4 6 2" xfId="29337"/>
    <cellStyle name="Output 2 2 2 2 2 4 7" xfId="10449"/>
    <cellStyle name="Output 2 2 2 2 2 4 7 2" xfId="29338"/>
    <cellStyle name="Output 2 2 2 2 2 4 8" xfId="29332"/>
    <cellStyle name="Output 2 2 2 2 2 5" xfId="10450"/>
    <cellStyle name="Output 2 2 2 2 2 5 2" xfId="10451"/>
    <cellStyle name="Output 2 2 2 2 2 5 2 2" xfId="29340"/>
    <cellStyle name="Output 2 2 2 2 2 5 3" xfId="10452"/>
    <cellStyle name="Output 2 2 2 2 2 5 3 2" xfId="29341"/>
    <cellStyle name="Output 2 2 2 2 2 5 4" xfId="10453"/>
    <cellStyle name="Output 2 2 2 2 2 5 4 2" xfId="29342"/>
    <cellStyle name="Output 2 2 2 2 2 5 5" xfId="10454"/>
    <cellStyle name="Output 2 2 2 2 2 5 5 2" xfId="29343"/>
    <cellStyle name="Output 2 2 2 2 2 5 6" xfId="10455"/>
    <cellStyle name="Output 2 2 2 2 2 5 6 2" xfId="29344"/>
    <cellStyle name="Output 2 2 2 2 2 5 7" xfId="10456"/>
    <cellStyle name="Output 2 2 2 2 2 5 7 2" xfId="29345"/>
    <cellStyle name="Output 2 2 2 2 2 5 8" xfId="29339"/>
    <cellStyle name="Output 2 2 2 2 2 6" xfId="10457"/>
    <cellStyle name="Output 2 2 2 2 2 6 2" xfId="10458"/>
    <cellStyle name="Output 2 2 2 2 2 6 2 2" xfId="29347"/>
    <cellStyle name="Output 2 2 2 2 2 6 3" xfId="10459"/>
    <cellStyle name="Output 2 2 2 2 2 6 3 2" xfId="29348"/>
    <cellStyle name="Output 2 2 2 2 2 6 4" xfId="10460"/>
    <cellStyle name="Output 2 2 2 2 2 6 4 2" xfId="29349"/>
    <cellStyle name="Output 2 2 2 2 2 6 5" xfId="10461"/>
    <cellStyle name="Output 2 2 2 2 2 6 5 2" xfId="29350"/>
    <cellStyle name="Output 2 2 2 2 2 6 6" xfId="10462"/>
    <cellStyle name="Output 2 2 2 2 2 6 6 2" xfId="29351"/>
    <cellStyle name="Output 2 2 2 2 2 6 7" xfId="10463"/>
    <cellStyle name="Output 2 2 2 2 2 6 7 2" xfId="29352"/>
    <cellStyle name="Output 2 2 2 2 2 6 8" xfId="29346"/>
    <cellStyle name="Output 2 2 2 2 2 7" xfId="10464"/>
    <cellStyle name="Output 2 2 2 2 2 7 2" xfId="10465"/>
    <cellStyle name="Output 2 2 2 2 2 7 2 2" xfId="29354"/>
    <cellStyle name="Output 2 2 2 2 2 7 3" xfId="10466"/>
    <cellStyle name="Output 2 2 2 2 2 7 3 2" xfId="29355"/>
    <cellStyle name="Output 2 2 2 2 2 7 4" xfId="10467"/>
    <cellStyle name="Output 2 2 2 2 2 7 4 2" xfId="29356"/>
    <cellStyle name="Output 2 2 2 2 2 7 5" xfId="10468"/>
    <cellStyle name="Output 2 2 2 2 2 7 5 2" xfId="29357"/>
    <cellStyle name="Output 2 2 2 2 2 7 6" xfId="10469"/>
    <cellStyle name="Output 2 2 2 2 2 7 6 2" xfId="29358"/>
    <cellStyle name="Output 2 2 2 2 2 7 7" xfId="10470"/>
    <cellStyle name="Output 2 2 2 2 2 7 7 2" xfId="29359"/>
    <cellStyle name="Output 2 2 2 2 2 7 8" xfId="29353"/>
    <cellStyle name="Output 2 2 2 2 2 8" xfId="10471"/>
    <cellStyle name="Output 2 2 2 2 2 8 2" xfId="10472"/>
    <cellStyle name="Output 2 2 2 2 2 8 2 2" xfId="29361"/>
    <cellStyle name="Output 2 2 2 2 2 8 3" xfId="10473"/>
    <cellStyle name="Output 2 2 2 2 2 8 3 2" xfId="29362"/>
    <cellStyle name="Output 2 2 2 2 2 8 4" xfId="10474"/>
    <cellStyle name="Output 2 2 2 2 2 8 4 2" xfId="29363"/>
    <cellStyle name="Output 2 2 2 2 2 8 5" xfId="10475"/>
    <cellStyle name="Output 2 2 2 2 2 8 5 2" xfId="29364"/>
    <cellStyle name="Output 2 2 2 2 2 8 6" xfId="10476"/>
    <cellStyle name="Output 2 2 2 2 2 8 6 2" xfId="29365"/>
    <cellStyle name="Output 2 2 2 2 2 8 7" xfId="10477"/>
    <cellStyle name="Output 2 2 2 2 2 8 7 2" xfId="29366"/>
    <cellStyle name="Output 2 2 2 2 2 8 8" xfId="29360"/>
    <cellStyle name="Output 2 2 2 2 2 9" xfId="10478"/>
    <cellStyle name="Output 2 2 2 2 2 9 2" xfId="10479"/>
    <cellStyle name="Output 2 2 2 2 2 9 2 2" xfId="29368"/>
    <cellStyle name="Output 2 2 2 2 2 9 3" xfId="10480"/>
    <cellStyle name="Output 2 2 2 2 2 9 3 2" xfId="29369"/>
    <cellStyle name="Output 2 2 2 2 2 9 4" xfId="10481"/>
    <cellStyle name="Output 2 2 2 2 2 9 4 2" xfId="29370"/>
    <cellStyle name="Output 2 2 2 2 2 9 5" xfId="10482"/>
    <cellStyle name="Output 2 2 2 2 2 9 5 2" xfId="29371"/>
    <cellStyle name="Output 2 2 2 2 2 9 6" xfId="10483"/>
    <cellStyle name="Output 2 2 2 2 2 9 6 2" xfId="29372"/>
    <cellStyle name="Output 2 2 2 2 2 9 7" xfId="10484"/>
    <cellStyle name="Output 2 2 2 2 2 9 7 2" xfId="29373"/>
    <cellStyle name="Output 2 2 2 2 2 9 8" xfId="29367"/>
    <cellStyle name="Output 2 2 2 2 20" xfId="10485"/>
    <cellStyle name="Output 2 2 2 2 21" xfId="10486"/>
    <cellStyle name="Output 2 2 2 2 22" xfId="10487"/>
    <cellStyle name="Output 2 2 2 2 23" xfId="10488"/>
    <cellStyle name="Output 2 2 2 2 24" xfId="10489"/>
    <cellStyle name="Output 2 2 2 2 25" xfId="10490"/>
    <cellStyle name="Output 2 2 2 2 26" xfId="10491"/>
    <cellStyle name="Output 2 2 2 2 27" xfId="10492"/>
    <cellStyle name="Output 2 2 2 2 28" xfId="10493"/>
    <cellStyle name="Output 2 2 2 2 29" xfId="10494"/>
    <cellStyle name="Output 2 2 2 2 3" xfId="10495"/>
    <cellStyle name="Output 2 2 2 2 3 10" xfId="10496"/>
    <cellStyle name="Output 2 2 2 2 3 10 2" xfId="10497"/>
    <cellStyle name="Output 2 2 2 2 3 10 2 2" xfId="29376"/>
    <cellStyle name="Output 2 2 2 2 3 10 3" xfId="10498"/>
    <cellStyle name="Output 2 2 2 2 3 10 3 2" xfId="29377"/>
    <cellStyle name="Output 2 2 2 2 3 10 4" xfId="10499"/>
    <cellStyle name="Output 2 2 2 2 3 10 4 2" xfId="29378"/>
    <cellStyle name="Output 2 2 2 2 3 10 5" xfId="10500"/>
    <cellStyle name="Output 2 2 2 2 3 10 5 2" xfId="29379"/>
    <cellStyle name="Output 2 2 2 2 3 10 6" xfId="10501"/>
    <cellStyle name="Output 2 2 2 2 3 10 6 2" xfId="29380"/>
    <cellStyle name="Output 2 2 2 2 3 10 7" xfId="10502"/>
    <cellStyle name="Output 2 2 2 2 3 10 7 2" xfId="29381"/>
    <cellStyle name="Output 2 2 2 2 3 10 8" xfId="29375"/>
    <cellStyle name="Output 2 2 2 2 3 11" xfId="10503"/>
    <cellStyle name="Output 2 2 2 2 3 11 2" xfId="29382"/>
    <cellStyle name="Output 2 2 2 2 3 12" xfId="10504"/>
    <cellStyle name="Output 2 2 2 2 3 12 2" xfId="29383"/>
    <cellStyle name="Output 2 2 2 2 3 13" xfId="10505"/>
    <cellStyle name="Output 2 2 2 2 3 13 2" xfId="29384"/>
    <cellStyle name="Output 2 2 2 2 3 14" xfId="10506"/>
    <cellStyle name="Output 2 2 2 2 3 14 2" xfId="29385"/>
    <cellStyle name="Output 2 2 2 2 3 15" xfId="10507"/>
    <cellStyle name="Output 2 2 2 2 3 16" xfId="10508"/>
    <cellStyle name="Output 2 2 2 2 3 17" xfId="29374"/>
    <cellStyle name="Output 2 2 2 2 3 2" xfId="10509"/>
    <cellStyle name="Output 2 2 2 2 3 2 2" xfId="10510"/>
    <cellStyle name="Output 2 2 2 2 3 2 2 2" xfId="29387"/>
    <cellStyle name="Output 2 2 2 2 3 2 3" xfId="10511"/>
    <cellStyle name="Output 2 2 2 2 3 2 3 2" xfId="29388"/>
    <cellStyle name="Output 2 2 2 2 3 2 4" xfId="10512"/>
    <cellStyle name="Output 2 2 2 2 3 2 4 2" xfId="29389"/>
    <cellStyle name="Output 2 2 2 2 3 2 5" xfId="10513"/>
    <cellStyle name="Output 2 2 2 2 3 2 5 2" xfId="29390"/>
    <cellStyle name="Output 2 2 2 2 3 2 6" xfId="10514"/>
    <cellStyle name="Output 2 2 2 2 3 2 6 2" xfId="29391"/>
    <cellStyle name="Output 2 2 2 2 3 2 7" xfId="10515"/>
    <cellStyle name="Output 2 2 2 2 3 2 7 2" xfId="29392"/>
    <cellStyle name="Output 2 2 2 2 3 2 8" xfId="29386"/>
    <cellStyle name="Output 2 2 2 2 3 3" xfId="10516"/>
    <cellStyle name="Output 2 2 2 2 3 3 2" xfId="10517"/>
    <cellStyle name="Output 2 2 2 2 3 3 2 2" xfId="29394"/>
    <cellStyle name="Output 2 2 2 2 3 3 3" xfId="10518"/>
    <cellStyle name="Output 2 2 2 2 3 3 3 2" xfId="29395"/>
    <cellStyle name="Output 2 2 2 2 3 3 4" xfId="10519"/>
    <cellStyle name="Output 2 2 2 2 3 3 4 2" xfId="29396"/>
    <cellStyle name="Output 2 2 2 2 3 3 5" xfId="10520"/>
    <cellStyle name="Output 2 2 2 2 3 3 5 2" xfId="29397"/>
    <cellStyle name="Output 2 2 2 2 3 3 6" xfId="10521"/>
    <cellStyle name="Output 2 2 2 2 3 3 6 2" xfId="29398"/>
    <cellStyle name="Output 2 2 2 2 3 3 7" xfId="10522"/>
    <cellStyle name="Output 2 2 2 2 3 3 7 2" xfId="29399"/>
    <cellStyle name="Output 2 2 2 2 3 3 8" xfId="29393"/>
    <cellStyle name="Output 2 2 2 2 3 4" xfId="10523"/>
    <cellStyle name="Output 2 2 2 2 3 4 2" xfId="10524"/>
    <cellStyle name="Output 2 2 2 2 3 4 2 2" xfId="29401"/>
    <cellStyle name="Output 2 2 2 2 3 4 3" xfId="10525"/>
    <cellStyle name="Output 2 2 2 2 3 4 3 2" xfId="29402"/>
    <cellStyle name="Output 2 2 2 2 3 4 4" xfId="10526"/>
    <cellStyle name="Output 2 2 2 2 3 4 4 2" xfId="29403"/>
    <cellStyle name="Output 2 2 2 2 3 4 5" xfId="10527"/>
    <cellStyle name="Output 2 2 2 2 3 4 5 2" xfId="29404"/>
    <cellStyle name="Output 2 2 2 2 3 4 6" xfId="10528"/>
    <cellStyle name="Output 2 2 2 2 3 4 6 2" xfId="29405"/>
    <cellStyle name="Output 2 2 2 2 3 4 7" xfId="10529"/>
    <cellStyle name="Output 2 2 2 2 3 4 7 2" xfId="29406"/>
    <cellStyle name="Output 2 2 2 2 3 4 8" xfId="29400"/>
    <cellStyle name="Output 2 2 2 2 3 5" xfId="10530"/>
    <cellStyle name="Output 2 2 2 2 3 5 2" xfId="10531"/>
    <cellStyle name="Output 2 2 2 2 3 5 2 2" xfId="29408"/>
    <cellStyle name="Output 2 2 2 2 3 5 3" xfId="10532"/>
    <cellStyle name="Output 2 2 2 2 3 5 3 2" xfId="29409"/>
    <cellStyle name="Output 2 2 2 2 3 5 4" xfId="10533"/>
    <cellStyle name="Output 2 2 2 2 3 5 4 2" xfId="29410"/>
    <cellStyle name="Output 2 2 2 2 3 5 5" xfId="10534"/>
    <cellStyle name="Output 2 2 2 2 3 5 5 2" xfId="29411"/>
    <cellStyle name="Output 2 2 2 2 3 5 6" xfId="10535"/>
    <cellStyle name="Output 2 2 2 2 3 5 6 2" xfId="29412"/>
    <cellStyle name="Output 2 2 2 2 3 5 7" xfId="10536"/>
    <cellStyle name="Output 2 2 2 2 3 5 7 2" xfId="29413"/>
    <cellStyle name="Output 2 2 2 2 3 5 8" xfId="29407"/>
    <cellStyle name="Output 2 2 2 2 3 6" xfId="10537"/>
    <cellStyle name="Output 2 2 2 2 3 6 2" xfId="10538"/>
    <cellStyle name="Output 2 2 2 2 3 6 2 2" xfId="29415"/>
    <cellStyle name="Output 2 2 2 2 3 6 3" xfId="10539"/>
    <cellStyle name="Output 2 2 2 2 3 6 3 2" xfId="29416"/>
    <cellStyle name="Output 2 2 2 2 3 6 4" xfId="10540"/>
    <cellStyle name="Output 2 2 2 2 3 6 4 2" xfId="29417"/>
    <cellStyle name="Output 2 2 2 2 3 6 5" xfId="10541"/>
    <cellStyle name="Output 2 2 2 2 3 6 5 2" xfId="29418"/>
    <cellStyle name="Output 2 2 2 2 3 6 6" xfId="10542"/>
    <cellStyle name="Output 2 2 2 2 3 6 6 2" xfId="29419"/>
    <cellStyle name="Output 2 2 2 2 3 6 7" xfId="10543"/>
    <cellStyle name="Output 2 2 2 2 3 6 7 2" xfId="29420"/>
    <cellStyle name="Output 2 2 2 2 3 6 8" xfId="29414"/>
    <cellStyle name="Output 2 2 2 2 3 7" xfId="10544"/>
    <cellStyle name="Output 2 2 2 2 3 7 2" xfId="10545"/>
    <cellStyle name="Output 2 2 2 2 3 7 2 2" xfId="29422"/>
    <cellStyle name="Output 2 2 2 2 3 7 3" xfId="10546"/>
    <cellStyle name="Output 2 2 2 2 3 7 3 2" xfId="29423"/>
    <cellStyle name="Output 2 2 2 2 3 7 4" xfId="10547"/>
    <cellStyle name="Output 2 2 2 2 3 7 4 2" xfId="29424"/>
    <cellStyle name="Output 2 2 2 2 3 7 5" xfId="10548"/>
    <cellStyle name="Output 2 2 2 2 3 7 5 2" xfId="29425"/>
    <cellStyle name="Output 2 2 2 2 3 7 6" xfId="10549"/>
    <cellStyle name="Output 2 2 2 2 3 7 6 2" xfId="29426"/>
    <cellStyle name="Output 2 2 2 2 3 7 7" xfId="10550"/>
    <cellStyle name="Output 2 2 2 2 3 7 7 2" xfId="29427"/>
    <cellStyle name="Output 2 2 2 2 3 7 8" xfId="29421"/>
    <cellStyle name="Output 2 2 2 2 3 8" xfId="10551"/>
    <cellStyle name="Output 2 2 2 2 3 8 2" xfId="10552"/>
    <cellStyle name="Output 2 2 2 2 3 8 2 2" xfId="29429"/>
    <cellStyle name="Output 2 2 2 2 3 8 3" xfId="10553"/>
    <cellStyle name="Output 2 2 2 2 3 8 3 2" xfId="29430"/>
    <cellStyle name="Output 2 2 2 2 3 8 4" xfId="10554"/>
    <cellStyle name="Output 2 2 2 2 3 8 4 2" xfId="29431"/>
    <cellStyle name="Output 2 2 2 2 3 8 5" xfId="10555"/>
    <cellStyle name="Output 2 2 2 2 3 8 5 2" xfId="29432"/>
    <cellStyle name="Output 2 2 2 2 3 8 6" xfId="10556"/>
    <cellStyle name="Output 2 2 2 2 3 8 6 2" xfId="29433"/>
    <cellStyle name="Output 2 2 2 2 3 8 7" xfId="10557"/>
    <cellStyle name="Output 2 2 2 2 3 8 7 2" xfId="29434"/>
    <cellStyle name="Output 2 2 2 2 3 8 8" xfId="29428"/>
    <cellStyle name="Output 2 2 2 2 3 9" xfId="10558"/>
    <cellStyle name="Output 2 2 2 2 3 9 2" xfId="10559"/>
    <cellStyle name="Output 2 2 2 2 3 9 2 2" xfId="29436"/>
    <cellStyle name="Output 2 2 2 2 3 9 3" xfId="10560"/>
    <cellStyle name="Output 2 2 2 2 3 9 3 2" xfId="29437"/>
    <cellStyle name="Output 2 2 2 2 3 9 4" xfId="10561"/>
    <cellStyle name="Output 2 2 2 2 3 9 4 2" xfId="29438"/>
    <cellStyle name="Output 2 2 2 2 3 9 5" xfId="10562"/>
    <cellStyle name="Output 2 2 2 2 3 9 5 2" xfId="29439"/>
    <cellStyle name="Output 2 2 2 2 3 9 6" xfId="10563"/>
    <cellStyle name="Output 2 2 2 2 3 9 6 2" xfId="29440"/>
    <cellStyle name="Output 2 2 2 2 3 9 7" xfId="10564"/>
    <cellStyle name="Output 2 2 2 2 3 9 7 2" xfId="29441"/>
    <cellStyle name="Output 2 2 2 2 3 9 8" xfId="29435"/>
    <cellStyle name="Output 2 2 2 2 30" xfId="10565"/>
    <cellStyle name="Output 2 2 2 2 31" xfId="21241"/>
    <cellStyle name="Output 2 2 2 2 4" xfId="10566"/>
    <cellStyle name="Output 2 2 2 2 4 10" xfId="10567"/>
    <cellStyle name="Output 2 2 2 2 4 10 2" xfId="10568"/>
    <cellStyle name="Output 2 2 2 2 4 10 2 2" xfId="29444"/>
    <cellStyle name="Output 2 2 2 2 4 10 3" xfId="10569"/>
    <cellStyle name="Output 2 2 2 2 4 10 3 2" xfId="29445"/>
    <cellStyle name="Output 2 2 2 2 4 10 4" xfId="10570"/>
    <cellStyle name="Output 2 2 2 2 4 10 4 2" xfId="29446"/>
    <cellStyle name="Output 2 2 2 2 4 10 5" xfId="10571"/>
    <cellStyle name="Output 2 2 2 2 4 10 5 2" xfId="29447"/>
    <cellStyle name="Output 2 2 2 2 4 10 6" xfId="10572"/>
    <cellStyle name="Output 2 2 2 2 4 10 6 2" xfId="29448"/>
    <cellStyle name="Output 2 2 2 2 4 10 7" xfId="10573"/>
    <cellStyle name="Output 2 2 2 2 4 10 7 2" xfId="29449"/>
    <cellStyle name="Output 2 2 2 2 4 10 8" xfId="29443"/>
    <cellStyle name="Output 2 2 2 2 4 11" xfId="10574"/>
    <cellStyle name="Output 2 2 2 2 4 11 2" xfId="29450"/>
    <cellStyle name="Output 2 2 2 2 4 12" xfId="10575"/>
    <cellStyle name="Output 2 2 2 2 4 12 2" xfId="29451"/>
    <cellStyle name="Output 2 2 2 2 4 13" xfId="10576"/>
    <cellStyle name="Output 2 2 2 2 4 13 2" xfId="29452"/>
    <cellStyle name="Output 2 2 2 2 4 14" xfId="10577"/>
    <cellStyle name="Output 2 2 2 2 4 14 2" xfId="29453"/>
    <cellStyle name="Output 2 2 2 2 4 15" xfId="10578"/>
    <cellStyle name="Output 2 2 2 2 4 16" xfId="10579"/>
    <cellStyle name="Output 2 2 2 2 4 17" xfId="29442"/>
    <cellStyle name="Output 2 2 2 2 4 2" xfId="10580"/>
    <cellStyle name="Output 2 2 2 2 4 2 2" xfId="10581"/>
    <cellStyle name="Output 2 2 2 2 4 2 2 2" xfId="29455"/>
    <cellStyle name="Output 2 2 2 2 4 2 3" xfId="10582"/>
    <cellStyle name="Output 2 2 2 2 4 2 3 2" xfId="29456"/>
    <cellStyle name="Output 2 2 2 2 4 2 4" xfId="10583"/>
    <cellStyle name="Output 2 2 2 2 4 2 4 2" xfId="29457"/>
    <cellStyle name="Output 2 2 2 2 4 2 5" xfId="10584"/>
    <cellStyle name="Output 2 2 2 2 4 2 5 2" xfId="29458"/>
    <cellStyle name="Output 2 2 2 2 4 2 6" xfId="10585"/>
    <cellStyle name="Output 2 2 2 2 4 2 6 2" xfId="29459"/>
    <cellStyle name="Output 2 2 2 2 4 2 7" xfId="10586"/>
    <cellStyle name="Output 2 2 2 2 4 2 7 2" xfId="29460"/>
    <cellStyle name="Output 2 2 2 2 4 2 8" xfId="29454"/>
    <cellStyle name="Output 2 2 2 2 4 3" xfId="10587"/>
    <cellStyle name="Output 2 2 2 2 4 3 2" xfId="10588"/>
    <cellStyle name="Output 2 2 2 2 4 3 2 2" xfId="29462"/>
    <cellStyle name="Output 2 2 2 2 4 3 3" xfId="10589"/>
    <cellStyle name="Output 2 2 2 2 4 3 3 2" xfId="29463"/>
    <cellStyle name="Output 2 2 2 2 4 3 4" xfId="10590"/>
    <cellStyle name="Output 2 2 2 2 4 3 4 2" xfId="29464"/>
    <cellStyle name="Output 2 2 2 2 4 3 5" xfId="10591"/>
    <cellStyle name="Output 2 2 2 2 4 3 5 2" xfId="29465"/>
    <cellStyle name="Output 2 2 2 2 4 3 6" xfId="10592"/>
    <cellStyle name="Output 2 2 2 2 4 3 6 2" xfId="29466"/>
    <cellStyle name="Output 2 2 2 2 4 3 7" xfId="10593"/>
    <cellStyle name="Output 2 2 2 2 4 3 7 2" xfId="29467"/>
    <cellStyle name="Output 2 2 2 2 4 3 8" xfId="29461"/>
    <cellStyle name="Output 2 2 2 2 4 4" xfId="10594"/>
    <cellStyle name="Output 2 2 2 2 4 4 2" xfId="10595"/>
    <cellStyle name="Output 2 2 2 2 4 4 2 2" xfId="29469"/>
    <cellStyle name="Output 2 2 2 2 4 4 3" xfId="10596"/>
    <cellStyle name="Output 2 2 2 2 4 4 3 2" xfId="29470"/>
    <cellStyle name="Output 2 2 2 2 4 4 4" xfId="10597"/>
    <cellStyle name="Output 2 2 2 2 4 4 4 2" xfId="29471"/>
    <cellStyle name="Output 2 2 2 2 4 4 5" xfId="10598"/>
    <cellStyle name="Output 2 2 2 2 4 4 5 2" xfId="29472"/>
    <cellStyle name="Output 2 2 2 2 4 4 6" xfId="10599"/>
    <cellStyle name="Output 2 2 2 2 4 4 6 2" xfId="29473"/>
    <cellStyle name="Output 2 2 2 2 4 4 7" xfId="10600"/>
    <cellStyle name="Output 2 2 2 2 4 4 7 2" xfId="29474"/>
    <cellStyle name="Output 2 2 2 2 4 4 8" xfId="29468"/>
    <cellStyle name="Output 2 2 2 2 4 5" xfId="10601"/>
    <cellStyle name="Output 2 2 2 2 4 5 2" xfId="10602"/>
    <cellStyle name="Output 2 2 2 2 4 5 2 2" xfId="29476"/>
    <cellStyle name="Output 2 2 2 2 4 5 3" xfId="10603"/>
    <cellStyle name="Output 2 2 2 2 4 5 3 2" xfId="29477"/>
    <cellStyle name="Output 2 2 2 2 4 5 4" xfId="10604"/>
    <cellStyle name="Output 2 2 2 2 4 5 4 2" xfId="29478"/>
    <cellStyle name="Output 2 2 2 2 4 5 5" xfId="10605"/>
    <cellStyle name="Output 2 2 2 2 4 5 5 2" xfId="29479"/>
    <cellStyle name="Output 2 2 2 2 4 5 6" xfId="10606"/>
    <cellStyle name="Output 2 2 2 2 4 5 6 2" xfId="29480"/>
    <cellStyle name="Output 2 2 2 2 4 5 7" xfId="10607"/>
    <cellStyle name="Output 2 2 2 2 4 5 7 2" xfId="29481"/>
    <cellStyle name="Output 2 2 2 2 4 5 8" xfId="29475"/>
    <cellStyle name="Output 2 2 2 2 4 6" xfId="10608"/>
    <cellStyle name="Output 2 2 2 2 4 6 2" xfId="10609"/>
    <cellStyle name="Output 2 2 2 2 4 6 2 2" xfId="29483"/>
    <cellStyle name="Output 2 2 2 2 4 6 3" xfId="10610"/>
    <cellStyle name="Output 2 2 2 2 4 6 3 2" xfId="29484"/>
    <cellStyle name="Output 2 2 2 2 4 6 4" xfId="10611"/>
    <cellStyle name="Output 2 2 2 2 4 6 4 2" xfId="29485"/>
    <cellStyle name="Output 2 2 2 2 4 6 5" xfId="10612"/>
    <cellStyle name="Output 2 2 2 2 4 6 5 2" xfId="29486"/>
    <cellStyle name="Output 2 2 2 2 4 6 6" xfId="10613"/>
    <cellStyle name="Output 2 2 2 2 4 6 6 2" xfId="29487"/>
    <cellStyle name="Output 2 2 2 2 4 6 7" xfId="10614"/>
    <cellStyle name="Output 2 2 2 2 4 6 7 2" xfId="29488"/>
    <cellStyle name="Output 2 2 2 2 4 6 8" xfId="29482"/>
    <cellStyle name="Output 2 2 2 2 4 7" xfId="10615"/>
    <cellStyle name="Output 2 2 2 2 4 7 2" xfId="10616"/>
    <cellStyle name="Output 2 2 2 2 4 7 2 2" xfId="29490"/>
    <cellStyle name="Output 2 2 2 2 4 7 3" xfId="10617"/>
    <cellStyle name="Output 2 2 2 2 4 7 3 2" xfId="29491"/>
    <cellStyle name="Output 2 2 2 2 4 7 4" xfId="10618"/>
    <cellStyle name="Output 2 2 2 2 4 7 4 2" xfId="29492"/>
    <cellStyle name="Output 2 2 2 2 4 7 5" xfId="10619"/>
    <cellStyle name="Output 2 2 2 2 4 7 5 2" xfId="29493"/>
    <cellStyle name="Output 2 2 2 2 4 7 6" xfId="10620"/>
    <cellStyle name="Output 2 2 2 2 4 7 6 2" xfId="29494"/>
    <cellStyle name="Output 2 2 2 2 4 7 7" xfId="10621"/>
    <cellStyle name="Output 2 2 2 2 4 7 7 2" xfId="29495"/>
    <cellStyle name="Output 2 2 2 2 4 7 8" xfId="29489"/>
    <cellStyle name="Output 2 2 2 2 4 8" xfId="10622"/>
    <cellStyle name="Output 2 2 2 2 4 8 2" xfId="10623"/>
    <cellStyle name="Output 2 2 2 2 4 8 2 2" xfId="29497"/>
    <cellStyle name="Output 2 2 2 2 4 8 3" xfId="10624"/>
    <cellStyle name="Output 2 2 2 2 4 8 3 2" xfId="29498"/>
    <cellStyle name="Output 2 2 2 2 4 8 4" xfId="10625"/>
    <cellStyle name="Output 2 2 2 2 4 8 4 2" xfId="29499"/>
    <cellStyle name="Output 2 2 2 2 4 8 5" xfId="10626"/>
    <cellStyle name="Output 2 2 2 2 4 8 5 2" xfId="29500"/>
    <cellStyle name="Output 2 2 2 2 4 8 6" xfId="10627"/>
    <cellStyle name="Output 2 2 2 2 4 8 6 2" xfId="29501"/>
    <cellStyle name="Output 2 2 2 2 4 8 7" xfId="10628"/>
    <cellStyle name="Output 2 2 2 2 4 8 7 2" xfId="29502"/>
    <cellStyle name="Output 2 2 2 2 4 8 8" xfId="29496"/>
    <cellStyle name="Output 2 2 2 2 4 9" xfId="10629"/>
    <cellStyle name="Output 2 2 2 2 4 9 2" xfId="10630"/>
    <cellStyle name="Output 2 2 2 2 4 9 2 2" xfId="29504"/>
    <cellStyle name="Output 2 2 2 2 4 9 3" xfId="10631"/>
    <cellStyle name="Output 2 2 2 2 4 9 3 2" xfId="29505"/>
    <cellStyle name="Output 2 2 2 2 4 9 4" xfId="10632"/>
    <cellStyle name="Output 2 2 2 2 4 9 4 2" xfId="29506"/>
    <cellStyle name="Output 2 2 2 2 4 9 5" xfId="10633"/>
    <cellStyle name="Output 2 2 2 2 4 9 5 2" xfId="29507"/>
    <cellStyle name="Output 2 2 2 2 4 9 6" xfId="10634"/>
    <cellStyle name="Output 2 2 2 2 4 9 6 2" xfId="29508"/>
    <cellStyle name="Output 2 2 2 2 4 9 7" xfId="10635"/>
    <cellStyle name="Output 2 2 2 2 4 9 7 2" xfId="29509"/>
    <cellStyle name="Output 2 2 2 2 4 9 8" xfId="29503"/>
    <cellStyle name="Output 2 2 2 2 5" xfId="10636"/>
    <cellStyle name="Output 2 2 2 2 5 10" xfId="10637"/>
    <cellStyle name="Output 2 2 2 2 5 10 2" xfId="10638"/>
    <cellStyle name="Output 2 2 2 2 5 10 2 2" xfId="29512"/>
    <cellStyle name="Output 2 2 2 2 5 10 3" xfId="10639"/>
    <cellStyle name="Output 2 2 2 2 5 10 3 2" xfId="29513"/>
    <cellStyle name="Output 2 2 2 2 5 10 4" xfId="10640"/>
    <cellStyle name="Output 2 2 2 2 5 10 4 2" xfId="29514"/>
    <cellStyle name="Output 2 2 2 2 5 10 5" xfId="10641"/>
    <cellStyle name="Output 2 2 2 2 5 10 5 2" xfId="29515"/>
    <cellStyle name="Output 2 2 2 2 5 10 6" xfId="10642"/>
    <cellStyle name="Output 2 2 2 2 5 10 6 2" xfId="29516"/>
    <cellStyle name="Output 2 2 2 2 5 10 7" xfId="10643"/>
    <cellStyle name="Output 2 2 2 2 5 10 7 2" xfId="29517"/>
    <cellStyle name="Output 2 2 2 2 5 10 8" xfId="29511"/>
    <cellStyle name="Output 2 2 2 2 5 11" xfId="10644"/>
    <cellStyle name="Output 2 2 2 2 5 11 2" xfId="29518"/>
    <cellStyle name="Output 2 2 2 2 5 12" xfId="10645"/>
    <cellStyle name="Output 2 2 2 2 5 12 2" xfId="29519"/>
    <cellStyle name="Output 2 2 2 2 5 13" xfId="10646"/>
    <cellStyle name="Output 2 2 2 2 5 13 2" xfId="29520"/>
    <cellStyle name="Output 2 2 2 2 5 14" xfId="10647"/>
    <cellStyle name="Output 2 2 2 2 5 14 2" xfId="29521"/>
    <cellStyle name="Output 2 2 2 2 5 15" xfId="10648"/>
    <cellStyle name="Output 2 2 2 2 5 16" xfId="10649"/>
    <cellStyle name="Output 2 2 2 2 5 17" xfId="29510"/>
    <cellStyle name="Output 2 2 2 2 5 2" xfId="10650"/>
    <cellStyle name="Output 2 2 2 2 5 2 2" xfId="10651"/>
    <cellStyle name="Output 2 2 2 2 5 2 2 2" xfId="29523"/>
    <cellStyle name="Output 2 2 2 2 5 2 3" xfId="10652"/>
    <cellStyle name="Output 2 2 2 2 5 2 3 2" xfId="29524"/>
    <cellStyle name="Output 2 2 2 2 5 2 4" xfId="10653"/>
    <cellStyle name="Output 2 2 2 2 5 2 4 2" xfId="29525"/>
    <cellStyle name="Output 2 2 2 2 5 2 5" xfId="10654"/>
    <cellStyle name="Output 2 2 2 2 5 2 5 2" xfId="29526"/>
    <cellStyle name="Output 2 2 2 2 5 2 6" xfId="10655"/>
    <cellStyle name="Output 2 2 2 2 5 2 6 2" xfId="29527"/>
    <cellStyle name="Output 2 2 2 2 5 2 7" xfId="10656"/>
    <cellStyle name="Output 2 2 2 2 5 2 7 2" xfId="29528"/>
    <cellStyle name="Output 2 2 2 2 5 2 8" xfId="29522"/>
    <cellStyle name="Output 2 2 2 2 5 3" xfId="10657"/>
    <cellStyle name="Output 2 2 2 2 5 3 2" xfId="10658"/>
    <cellStyle name="Output 2 2 2 2 5 3 2 2" xfId="29530"/>
    <cellStyle name="Output 2 2 2 2 5 3 3" xfId="10659"/>
    <cellStyle name="Output 2 2 2 2 5 3 3 2" xfId="29531"/>
    <cellStyle name="Output 2 2 2 2 5 3 4" xfId="10660"/>
    <cellStyle name="Output 2 2 2 2 5 3 4 2" xfId="29532"/>
    <cellStyle name="Output 2 2 2 2 5 3 5" xfId="10661"/>
    <cellStyle name="Output 2 2 2 2 5 3 5 2" xfId="29533"/>
    <cellStyle name="Output 2 2 2 2 5 3 6" xfId="10662"/>
    <cellStyle name="Output 2 2 2 2 5 3 6 2" xfId="29534"/>
    <cellStyle name="Output 2 2 2 2 5 3 7" xfId="10663"/>
    <cellStyle name="Output 2 2 2 2 5 3 7 2" xfId="29535"/>
    <cellStyle name="Output 2 2 2 2 5 3 8" xfId="29529"/>
    <cellStyle name="Output 2 2 2 2 5 4" xfId="10664"/>
    <cellStyle name="Output 2 2 2 2 5 4 2" xfId="10665"/>
    <cellStyle name="Output 2 2 2 2 5 4 2 2" xfId="29537"/>
    <cellStyle name="Output 2 2 2 2 5 4 3" xfId="10666"/>
    <cellStyle name="Output 2 2 2 2 5 4 3 2" xfId="29538"/>
    <cellStyle name="Output 2 2 2 2 5 4 4" xfId="10667"/>
    <cellStyle name="Output 2 2 2 2 5 4 4 2" xfId="29539"/>
    <cellStyle name="Output 2 2 2 2 5 4 5" xfId="10668"/>
    <cellStyle name="Output 2 2 2 2 5 4 5 2" xfId="29540"/>
    <cellStyle name="Output 2 2 2 2 5 4 6" xfId="10669"/>
    <cellStyle name="Output 2 2 2 2 5 4 6 2" xfId="29541"/>
    <cellStyle name="Output 2 2 2 2 5 4 7" xfId="10670"/>
    <cellStyle name="Output 2 2 2 2 5 4 7 2" xfId="29542"/>
    <cellStyle name="Output 2 2 2 2 5 4 8" xfId="29536"/>
    <cellStyle name="Output 2 2 2 2 5 5" xfId="10671"/>
    <cellStyle name="Output 2 2 2 2 5 5 2" xfId="10672"/>
    <cellStyle name="Output 2 2 2 2 5 5 2 2" xfId="29544"/>
    <cellStyle name="Output 2 2 2 2 5 5 3" xfId="10673"/>
    <cellStyle name="Output 2 2 2 2 5 5 3 2" xfId="29545"/>
    <cellStyle name="Output 2 2 2 2 5 5 4" xfId="10674"/>
    <cellStyle name="Output 2 2 2 2 5 5 4 2" xfId="29546"/>
    <cellStyle name="Output 2 2 2 2 5 5 5" xfId="10675"/>
    <cellStyle name="Output 2 2 2 2 5 5 5 2" xfId="29547"/>
    <cellStyle name="Output 2 2 2 2 5 5 6" xfId="10676"/>
    <cellStyle name="Output 2 2 2 2 5 5 6 2" xfId="29548"/>
    <cellStyle name="Output 2 2 2 2 5 5 7" xfId="10677"/>
    <cellStyle name="Output 2 2 2 2 5 5 7 2" xfId="29549"/>
    <cellStyle name="Output 2 2 2 2 5 5 8" xfId="29543"/>
    <cellStyle name="Output 2 2 2 2 5 6" xfId="10678"/>
    <cellStyle name="Output 2 2 2 2 5 6 2" xfId="10679"/>
    <cellStyle name="Output 2 2 2 2 5 6 2 2" xfId="29551"/>
    <cellStyle name="Output 2 2 2 2 5 6 3" xfId="10680"/>
    <cellStyle name="Output 2 2 2 2 5 6 3 2" xfId="29552"/>
    <cellStyle name="Output 2 2 2 2 5 6 4" xfId="10681"/>
    <cellStyle name="Output 2 2 2 2 5 6 4 2" xfId="29553"/>
    <cellStyle name="Output 2 2 2 2 5 6 5" xfId="10682"/>
    <cellStyle name="Output 2 2 2 2 5 6 5 2" xfId="29554"/>
    <cellStyle name="Output 2 2 2 2 5 6 6" xfId="10683"/>
    <cellStyle name="Output 2 2 2 2 5 6 6 2" xfId="29555"/>
    <cellStyle name="Output 2 2 2 2 5 6 7" xfId="10684"/>
    <cellStyle name="Output 2 2 2 2 5 6 7 2" xfId="29556"/>
    <cellStyle name="Output 2 2 2 2 5 6 8" xfId="29550"/>
    <cellStyle name="Output 2 2 2 2 5 7" xfId="10685"/>
    <cellStyle name="Output 2 2 2 2 5 7 2" xfId="10686"/>
    <cellStyle name="Output 2 2 2 2 5 7 2 2" xfId="29558"/>
    <cellStyle name="Output 2 2 2 2 5 7 3" xfId="10687"/>
    <cellStyle name="Output 2 2 2 2 5 7 3 2" xfId="29559"/>
    <cellStyle name="Output 2 2 2 2 5 7 4" xfId="10688"/>
    <cellStyle name="Output 2 2 2 2 5 7 4 2" xfId="29560"/>
    <cellStyle name="Output 2 2 2 2 5 7 5" xfId="10689"/>
    <cellStyle name="Output 2 2 2 2 5 7 5 2" xfId="29561"/>
    <cellStyle name="Output 2 2 2 2 5 7 6" xfId="10690"/>
    <cellStyle name="Output 2 2 2 2 5 7 6 2" xfId="29562"/>
    <cellStyle name="Output 2 2 2 2 5 7 7" xfId="10691"/>
    <cellStyle name="Output 2 2 2 2 5 7 7 2" xfId="29563"/>
    <cellStyle name="Output 2 2 2 2 5 7 8" xfId="29557"/>
    <cellStyle name="Output 2 2 2 2 5 8" xfId="10692"/>
    <cellStyle name="Output 2 2 2 2 5 8 2" xfId="10693"/>
    <cellStyle name="Output 2 2 2 2 5 8 2 2" xfId="29565"/>
    <cellStyle name="Output 2 2 2 2 5 8 3" xfId="10694"/>
    <cellStyle name="Output 2 2 2 2 5 8 3 2" xfId="29566"/>
    <cellStyle name="Output 2 2 2 2 5 8 4" xfId="10695"/>
    <cellStyle name="Output 2 2 2 2 5 8 4 2" xfId="29567"/>
    <cellStyle name="Output 2 2 2 2 5 8 5" xfId="10696"/>
    <cellStyle name="Output 2 2 2 2 5 8 5 2" xfId="29568"/>
    <cellStyle name="Output 2 2 2 2 5 8 6" xfId="10697"/>
    <cellStyle name="Output 2 2 2 2 5 8 6 2" xfId="29569"/>
    <cellStyle name="Output 2 2 2 2 5 8 7" xfId="10698"/>
    <cellStyle name="Output 2 2 2 2 5 8 7 2" xfId="29570"/>
    <cellStyle name="Output 2 2 2 2 5 8 8" xfId="29564"/>
    <cellStyle name="Output 2 2 2 2 5 9" xfId="10699"/>
    <cellStyle name="Output 2 2 2 2 5 9 2" xfId="10700"/>
    <cellStyle name="Output 2 2 2 2 5 9 2 2" xfId="29572"/>
    <cellStyle name="Output 2 2 2 2 5 9 3" xfId="10701"/>
    <cellStyle name="Output 2 2 2 2 5 9 3 2" xfId="29573"/>
    <cellStyle name="Output 2 2 2 2 5 9 4" xfId="10702"/>
    <cellStyle name="Output 2 2 2 2 5 9 4 2" xfId="29574"/>
    <cellStyle name="Output 2 2 2 2 5 9 5" xfId="10703"/>
    <cellStyle name="Output 2 2 2 2 5 9 5 2" xfId="29575"/>
    <cellStyle name="Output 2 2 2 2 5 9 6" xfId="10704"/>
    <cellStyle name="Output 2 2 2 2 5 9 6 2" xfId="29576"/>
    <cellStyle name="Output 2 2 2 2 5 9 7" xfId="10705"/>
    <cellStyle name="Output 2 2 2 2 5 9 7 2" xfId="29577"/>
    <cellStyle name="Output 2 2 2 2 5 9 8" xfId="29571"/>
    <cellStyle name="Output 2 2 2 2 6" xfId="10706"/>
    <cellStyle name="Output 2 2 2 2 6 10" xfId="10707"/>
    <cellStyle name="Output 2 2 2 2 6 11" xfId="29578"/>
    <cellStyle name="Output 2 2 2 2 6 2" xfId="10708"/>
    <cellStyle name="Output 2 2 2 2 6 2 2" xfId="29579"/>
    <cellStyle name="Output 2 2 2 2 6 3" xfId="10709"/>
    <cellStyle name="Output 2 2 2 2 6 3 2" xfId="29580"/>
    <cellStyle name="Output 2 2 2 2 6 4" xfId="10710"/>
    <cellStyle name="Output 2 2 2 2 6 4 2" xfId="29581"/>
    <cellStyle name="Output 2 2 2 2 6 5" xfId="10711"/>
    <cellStyle name="Output 2 2 2 2 6 5 2" xfId="29582"/>
    <cellStyle name="Output 2 2 2 2 6 6" xfId="10712"/>
    <cellStyle name="Output 2 2 2 2 6 6 2" xfId="29583"/>
    <cellStyle name="Output 2 2 2 2 6 7" xfId="10713"/>
    <cellStyle name="Output 2 2 2 2 6 7 2" xfId="29584"/>
    <cellStyle name="Output 2 2 2 2 6 8" xfId="10714"/>
    <cellStyle name="Output 2 2 2 2 6 9" xfId="10715"/>
    <cellStyle name="Output 2 2 2 2 7" xfId="10716"/>
    <cellStyle name="Output 2 2 2 2 7 10" xfId="10717"/>
    <cellStyle name="Output 2 2 2 2 7 11" xfId="29585"/>
    <cellStyle name="Output 2 2 2 2 7 2" xfId="10718"/>
    <cellStyle name="Output 2 2 2 2 7 2 2" xfId="29586"/>
    <cellStyle name="Output 2 2 2 2 7 3" xfId="10719"/>
    <cellStyle name="Output 2 2 2 2 7 3 2" xfId="29587"/>
    <cellStyle name="Output 2 2 2 2 7 4" xfId="10720"/>
    <cellStyle name="Output 2 2 2 2 7 4 2" xfId="29588"/>
    <cellStyle name="Output 2 2 2 2 7 5" xfId="10721"/>
    <cellStyle name="Output 2 2 2 2 7 5 2" xfId="29589"/>
    <cellStyle name="Output 2 2 2 2 7 6" xfId="10722"/>
    <cellStyle name="Output 2 2 2 2 7 6 2" xfId="29590"/>
    <cellStyle name="Output 2 2 2 2 7 7" xfId="10723"/>
    <cellStyle name="Output 2 2 2 2 7 7 2" xfId="29591"/>
    <cellStyle name="Output 2 2 2 2 7 8" xfId="10724"/>
    <cellStyle name="Output 2 2 2 2 7 9" xfId="10725"/>
    <cellStyle name="Output 2 2 2 2 8" xfId="10726"/>
    <cellStyle name="Output 2 2 2 2 8 10" xfId="10727"/>
    <cellStyle name="Output 2 2 2 2 8 11" xfId="29592"/>
    <cellStyle name="Output 2 2 2 2 8 2" xfId="10728"/>
    <cellStyle name="Output 2 2 2 2 8 2 2" xfId="29593"/>
    <cellStyle name="Output 2 2 2 2 8 3" xfId="10729"/>
    <cellStyle name="Output 2 2 2 2 8 3 2" xfId="29594"/>
    <cellStyle name="Output 2 2 2 2 8 4" xfId="10730"/>
    <cellStyle name="Output 2 2 2 2 8 4 2" xfId="29595"/>
    <cellStyle name="Output 2 2 2 2 8 5" xfId="10731"/>
    <cellStyle name="Output 2 2 2 2 8 5 2" xfId="29596"/>
    <cellStyle name="Output 2 2 2 2 8 6" xfId="10732"/>
    <cellStyle name="Output 2 2 2 2 8 6 2" xfId="29597"/>
    <cellStyle name="Output 2 2 2 2 8 7" xfId="10733"/>
    <cellStyle name="Output 2 2 2 2 8 7 2" xfId="29598"/>
    <cellStyle name="Output 2 2 2 2 8 8" xfId="10734"/>
    <cellStyle name="Output 2 2 2 2 8 9" xfId="10735"/>
    <cellStyle name="Output 2 2 2 2 9" xfId="10736"/>
    <cellStyle name="Output 2 2 2 2 9 10" xfId="10737"/>
    <cellStyle name="Output 2 2 2 2 9 11" xfId="29599"/>
    <cellStyle name="Output 2 2 2 2 9 2" xfId="10738"/>
    <cellStyle name="Output 2 2 2 2 9 2 2" xfId="29600"/>
    <cellStyle name="Output 2 2 2 2 9 3" xfId="10739"/>
    <cellStyle name="Output 2 2 2 2 9 3 2" xfId="29601"/>
    <cellStyle name="Output 2 2 2 2 9 4" xfId="10740"/>
    <cellStyle name="Output 2 2 2 2 9 4 2" xfId="29602"/>
    <cellStyle name="Output 2 2 2 2 9 5" xfId="10741"/>
    <cellStyle name="Output 2 2 2 2 9 5 2" xfId="29603"/>
    <cellStyle name="Output 2 2 2 2 9 6" xfId="10742"/>
    <cellStyle name="Output 2 2 2 2 9 6 2" xfId="29604"/>
    <cellStyle name="Output 2 2 2 2 9 7" xfId="10743"/>
    <cellStyle name="Output 2 2 2 2 9 7 2" xfId="29605"/>
    <cellStyle name="Output 2 2 2 2 9 8" xfId="10744"/>
    <cellStyle name="Output 2 2 2 2 9 9" xfId="10745"/>
    <cellStyle name="Output 2 2 2 20" xfId="10746"/>
    <cellStyle name="Output 2 2 2 21" xfId="10747"/>
    <cellStyle name="Output 2 2 2 22" xfId="10748"/>
    <cellStyle name="Output 2 2 2 23" xfId="10749"/>
    <cellStyle name="Output 2 2 2 24" xfId="10750"/>
    <cellStyle name="Output 2 2 2 25" xfId="10751"/>
    <cellStyle name="Output 2 2 2 26" xfId="10752"/>
    <cellStyle name="Output 2 2 2 27" xfId="10753"/>
    <cellStyle name="Output 2 2 2 28" xfId="10754"/>
    <cellStyle name="Output 2 2 2 29" xfId="10755"/>
    <cellStyle name="Output 2 2 2 3" xfId="10756"/>
    <cellStyle name="Output 2 2 2 3 10" xfId="10757"/>
    <cellStyle name="Output 2 2 2 3 10 2" xfId="10758"/>
    <cellStyle name="Output 2 2 2 3 10 2 2" xfId="29608"/>
    <cellStyle name="Output 2 2 2 3 10 3" xfId="10759"/>
    <cellStyle name="Output 2 2 2 3 10 3 2" xfId="29609"/>
    <cellStyle name="Output 2 2 2 3 10 4" xfId="10760"/>
    <cellStyle name="Output 2 2 2 3 10 4 2" xfId="29610"/>
    <cellStyle name="Output 2 2 2 3 10 5" xfId="10761"/>
    <cellStyle name="Output 2 2 2 3 10 5 2" xfId="29611"/>
    <cellStyle name="Output 2 2 2 3 10 6" xfId="10762"/>
    <cellStyle name="Output 2 2 2 3 10 6 2" xfId="29612"/>
    <cellStyle name="Output 2 2 2 3 10 7" xfId="10763"/>
    <cellStyle name="Output 2 2 2 3 10 7 2" xfId="29613"/>
    <cellStyle name="Output 2 2 2 3 10 8" xfId="29607"/>
    <cellStyle name="Output 2 2 2 3 11" xfId="10764"/>
    <cellStyle name="Output 2 2 2 3 11 2" xfId="29614"/>
    <cellStyle name="Output 2 2 2 3 12" xfId="10765"/>
    <cellStyle name="Output 2 2 2 3 12 2" xfId="29615"/>
    <cellStyle name="Output 2 2 2 3 13" xfId="10766"/>
    <cellStyle name="Output 2 2 2 3 13 2" xfId="29616"/>
    <cellStyle name="Output 2 2 2 3 14" xfId="10767"/>
    <cellStyle name="Output 2 2 2 3 14 2" xfId="29617"/>
    <cellStyle name="Output 2 2 2 3 15" xfId="10768"/>
    <cellStyle name="Output 2 2 2 3 16" xfId="10769"/>
    <cellStyle name="Output 2 2 2 3 17" xfId="29606"/>
    <cellStyle name="Output 2 2 2 3 2" xfId="10770"/>
    <cellStyle name="Output 2 2 2 3 2 2" xfId="10771"/>
    <cellStyle name="Output 2 2 2 3 2 2 2" xfId="29619"/>
    <cellStyle name="Output 2 2 2 3 2 3" xfId="10772"/>
    <cellStyle name="Output 2 2 2 3 2 3 2" xfId="29620"/>
    <cellStyle name="Output 2 2 2 3 2 4" xfId="10773"/>
    <cellStyle name="Output 2 2 2 3 2 4 2" xfId="29621"/>
    <cellStyle name="Output 2 2 2 3 2 5" xfId="10774"/>
    <cellStyle name="Output 2 2 2 3 2 5 2" xfId="29622"/>
    <cellStyle name="Output 2 2 2 3 2 6" xfId="10775"/>
    <cellStyle name="Output 2 2 2 3 2 6 2" xfId="29623"/>
    <cellStyle name="Output 2 2 2 3 2 7" xfId="10776"/>
    <cellStyle name="Output 2 2 2 3 2 7 2" xfId="29624"/>
    <cellStyle name="Output 2 2 2 3 2 8" xfId="29618"/>
    <cellStyle name="Output 2 2 2 3 3" xfId="10777"/>
    <cellStyle name="Output 2 2 2 3 3 2" xfId="10778"/>
    <cellStyle name="Output 2 2 2 3 3 2 2" xfId="29626"/>
    <cellStyle name="Output 2 2 2 3 3 3" xfId="10779"/>
    <cellStyle name="Output 2 2 2 3 3 3 2" xfId="29627"/>
    <cellStyle name="Output 2 2 2 3 3 4" xfId="10780"/>
    <cellStyle name="Output 2 2 2 3 3 4 2" xfId="29628"/>
    <cellStyle name="Output 2 2 2 3 3 5" xfId="10781"/>
    <cellStyle name="Output 2 2 2 3 3 5 2" xfId="29629"/>
    <cellStyle name="Output 2 2 2 3 3 6" xfId="10782"/>
    <cellStyle name="Output 2 2 2 3 3 6 2" xfId="29630"/>
    <cellStyle name="Output 2 2 2 3 3 7" xfId="10783"/>
    <cellStyle name="Output 2 2 2 3 3 7 2" xfId="29631"/>
    <cellStyle name="Output 2 2 2 3 3 8" xfId="29625"/>
    <cellStyle name="Output 2 2 2 3 4" xfId="10784"/>
    <cellStyle name="Output 2 2 2 3 4 2" xfId="10785"/>
    <cellStyle name="Output 2 2 2 3 4 2 2" xfId="29633"/>
    <cellStyle name="Output 2 2 2 3 4 3" xfId="10786"/>
    <cellStyle name="Output 2 2 2 3 4 3 2" xfId="29634"/>
    <cellStyle name="Output 2 2 2 3 4 4" xfId="10787"/>
    <cellStyle name="Output 2 2 2 3 4 4 2" xfId="29635"/>
    <cellStyle name="Output 2 2 2 3 4 5" xfId="10788"/>
    <cellStyle name="Output 2 2 2 3 4 5 2" xfId="29636"/>
    <cellStyle name="Output 2 2 2 3 4 6" xfId="10789"/>
    <cellStyle name="Output 2 2 2 3 4 6 2" xfId="29637"/>
    <cellStyle name="Output 2 2 2 3 4 7" xfId="10790"/>
    <cellStyle name="Output 2 2 2 3 4 7 2" xfId="29638"/>
    <cellStyle name="Output 2 2 2 3 4 8" xfId="29632"/>
    <cellStyle name="Output 2 2 2 3 5" xfId="10791"/>
    <cellStyle name="Output 2 2 2 3 5 2" xfId="10792"/>
    <cellStyle name="Output 2 2 2 3 5 2 2" xfId="29640"/>
    <cellStyle name="Output 2 2 2 3 5 3" xfId="10793"/>
    <cellStyle name="Output 2 2 2 3 5 3 2" xfId="29641"/>
    <cellStyle name="Output 2 2 2 3 5 4" xfId="10794"/>
    <cellStyle name="Output 2 2 2 3 5 4 2" xfId="29642"/>
    <cellStyle name="Output 2 2 2 3 5 5" xfId="10795"/>
    <cellStyle name="Output 2 2 2 3 5 5 2" xfId="29643"/>
    <cellStyle name="Output 2 2 2 3 5 6" xfId="10796"/>
    <cellStyle name="Output 2 2 2 3 5 6 2" xfId="29644"/>
    <cellStyle name="Output 2 2 2 3 5 7" xfId="10797"/>
    <cellStyle name="Output 2 2 2 3 5 7 2" xfId="29645"/>
    <cellStyle name="Output 2 2 2 3 5 8" xfId="29639"/>
    <cellStyle name="Output 2 2 2 3 6" xfId="10798"/>
    <cellStyle name="Output 2 2 2 3 6 2" xfId="10799"/>
    <cellStyle name="Output 2 2 2 3 6 2 2" xfId="29647"/>
    <cellStyle name="Output 2 2 2 3 6 3" xfId="10800"/>
    <cellStyle name="Output 2 2 2 3 6 3 2" xfId="29648"/>
    <cellStyle name="Output 2 2 2 3 6 4" xfId="10801"/>
    <cellStyle name="Output 2 2 2 3 6 4 2" xfId="29649"/>
    <cellStyle name="Output 2 2 2 3 6 5" xfId="10802"/>
    <cellStyle name="Output 2 2 2 3 6 5 2" xfId="29650"/>
    <cellStyle name="Output 2 2 2 3 6 6" xfId="10803"/>
    <cellStyle name="Output 2 2 2 3 6 6 2" xfId="29651"/>
    <cellStyle name="Output 2 2 2 3 6 7" xfId="10804"/>
    <cellStyle name="Output 2 2 2 3 6 7 2" xfId="29652"/>
    <cellStyle name="Output 2 2 2 3 6 8" xfId="29646"/>
    <cellStyle name="Output 2 2 2 3 7" xfId="10805"/>
    <cellStyle name="Output 2 2 2 3 7 2" xfId="10806"/>
    <cellStyle name="Output 2 2 2 3 7 2 2" xfId="29654"/>
    <cellStyle name="Output 2 2 2 3 7 3" xfId="10807"/>
    <cellStyle name="Output 2 2 2 3 7 3 2" xfId="29655"/>
    <cellStyle name="Output 2 2 2 3 7 4" xfId="10808"/>
    <cellStyle name="Output 2 2 2 3 7 4 2" xfId="29656"/>
    <cellStyle name="Output 2 2 2 3 7 5" xfId="10809"/>
    <cellStyle name="Output 2 2 2 3 7 5 2" xfId="29657"/>
    <cellStyle name="Output 2 2 2 3 7 6" xfId="10810"/>
    <cellStyle name="Output 2 2 2 3 7 6 2" xfId="29658"/>
    <cellStyle name="Output 2 2 2 3 7 7" xfId="10811"/>
    <cellStyle name="Output 2 2 2 3 7 7 2" xfId="29659"/>
    <cellStyle name="Output 2 2 2 3 7 8" xfId="29653"/>
    <cellStyle name="Output 2 2 2 3 8" xfId="10812"/>
    <cellStyle name="Output 2 2 2 3 8 2" xfId="10813"/>
    <cellStyle name="Output 2 2 2 3 8 2 2" xfId="29661"/>
    <cellStyle name="Output 2 2 2 3 8 3" xfId="10814"/>
    <cellStyle name="Output 2 2 2 3 8 3 2" xfId="29662"/>
    <cellStyle name="Output 2 2 2 3 8 4" xfId="10815"/>
    <cellStyle name="Output 2 2 2 3 8 4 2" xfId="29663"/>
    <cellStyle name="Output 2 2 2 3 8 5" xfId="10816"/>
    <cellStyle name="Output 2 2 2 3 8 5 2" xfId="29664"/>
    <cellStyle name="Output 2 2 2 3 8 6" xfId="10817"/>
    <cellStyle name="Output 2 2 2 3 8 6 2" xfId="29665"/>
    <cellStyle name="Output 2 2 2 3 8 7" xfId="10818"/>
    <cellStyle name="Output 2 2 2 3 8 7 2" xfId="29666"/>
    <cellStyle name="Output 2 2 2 3 8 8" xfId="29660"/>
    <cellStyle name="Output 2 2 2 3 9" xfId="10819"/>
    <cellStyle name="Output 2 2 2 3 9 2" xfId="10820"/>
    <cellStyle name="Output 2 2 2 3 9 2 2" xfId="29668"/>
    <cellStyle name="Output 2 2 2 3 9 3" xfId="10821"/>
    <cellStyle name="Output 2 2 2 3 9 3 2" xfId="29669"/>
    <cellStyle name="Output 2 2 2 3 9 4" xfId="10822"/>
    <cellStyle name="Output 2 2 2 3 9 4 2" xfId="29670"/>
    <cellStyle name="Output 2 2 2 3 9 5" xfId="10823"/>
    <cellStyle name="Output 2 2 2 3 9 5 2" xfId="29671"/>
    <cellStyle name="Output 2 2 2 3 9 6" xfId="10824"/>
    <cellStyle name="Output 2 2 2 3 9 6 2" xfId="29672"/>
    <cellStyle name="Output 2 2 2 3 9 7" xfId="10825"/>
    <cellStyle name="Output 2 2 2 3 9 7 2" xfId="29673"/>
    <cellStyle name="Output 2 2 2 3 9 8" xfId="29667"/>
    <cellStyle name="Output 2 2 2 30" xfId="21209"/>
    <cellStyle name="Output 2 2 2 4" xfId="10826"/>
    <cellStyle name="Output 2 2 2 4 10" xfId="10827"/>
    <cellStyle name="Output 2 2 2 4 10 2" xfId="10828"/>
    <cellStyle name="Output 2 2 2 4 10 2 2" xfId="29676"/>
    <cellStyle name="Output 2 2 2 4 10 3" xfId="10829"/>
    <cellStyle name="Output 2 2 2 4 10 3 2" xfId="29677"/>
    <cellStyle name="Output 2 2 2 4 10 4" xfId="10830"/>
    <cellStyle name="Output 2 2 2 4 10 4 2" xfId="29678"/>
    <cellStyle name="Output 2 2 2 4 10 5" xfId="10831"/>
    <cellStyle name="Output 2 2 2 4 10 5 2" xfId="29679"/>
    <cellStyle name="Output 2 2 2 4 10 6" xfId="10832"/>
    <cellStyle name="Output 2 2 2 4 10 6 2" xfId="29680"/>
    <cellStyle name="Output 2 2 2 4 10 7" xfId="10833"/>
    <cellStyle name="Output 2 2 2 4 10 7 2" xfId="29681"/>
    <cellStyle name="Output 2 2 2 4 10 8" xfId="29675"/>
    <cellStyle name="Output 2 2 2 4 11" xfId="10834"/>
    <cellStyle name="Output 2 2 2 4 11 2" xfId="29682"/>
    <cellStyle name="Output 2 2 2 4 12" xfId="10835"/>
    <cellStyle name="Output 2 2 2 4 12 2" xfId="29683"/>
    <cellStyle name="Output 2 2 2 4 13" xfId="10836"/>
    <cellStyle name="Output 2 2 2 4 13 2" xfId="29684"/>
    <cellStyle name="Output 2 2 2 4 14" xfId="10837"/>
    <cellStyle name="Output 2 2 2 4 14 2" xfId="29685"/>
    <cellStyle name="Output 2 2 2 4 15" xfId="10838"/>
    <cellStyle name="Output 2 2 2 4 16" xfId="10839"/>
    <cellStyle name="Output 2 2 2 4 17" xfId="29674"/>
    <cellStyle name="Output 2 2 2 4 2" xfId="10840"/>
    <cellStyle name="Output 2 2 2 4 2 2" xfId="10841"/>
    <cellStyle name="Output 2 2 2 4 2 2 2" xfId="29687"/>
    <cellStyle name="Output 2 2 2 4 2 3" xfId="10842"/>
    <cellStyle name="Output 2 2 2 4 2 3 2" xfId="29688"/>
    <cellStyle name="Output 2 2 2 4 2 4" xfId="10843"/>
    <cellStyle name="Output 2 2 2 4 2 4 2" xfId="29689"/>
    <cellStyle name="Output 2 2 2 4 2 5" xfId="10844"/>
    <cellStyle name="Output 2 2 2 4 2 5 2" xfId="29690"/>
    <cellStyle name="Output 2 2 2 4 2 6" xfId="10845"/>
    <cellStyle name="Output 2 2 2 4 2 6 2" xfId="29691"/>
    <cellStyle name="Output 2 2 2 4 2 7" xfId="10846"/>
    <cellStyle name="Output 2 2 2 4 2 7 2" xfId="29692"/>
    <cellStyle name="Output 2 2 2 4 2 8" xfId="29686"/>
    <cellStyle name="Output 2 2 2 4 3" xfId="10847"/>
    <cellStyle name="Output 2 2 2 4 3 2" xfId="10848"/>
    <cellStyle name="Output 2 2 2 4 3 2 2" xfId="29694"/>
    <cellStyle name="Output 2 2 2 4 3 3" xfId="10849"/>
    <cellStyle name="Output 2 2 2 4 3 3 2" xfId="29695"/>
    <cellStyle name="Output 2 2 2 4 3 4" xfId="10850"/>
    <cellStyle name="Output 2 2 2 4 3 4 2" xfId="29696"/>
    <cellStyle name="Output 2 2 2 4 3 5" xfId="10851"/>
    <cellStyle name="Output 2 2 2 4 3 5 2" xfId="29697"/>
    <cellStyle name="Output 2 2 2 4 3 6" xfId="10852"/>
    <cellStyle name="Output 2 2 2 4 3 6 2" xfId="29698"/>
    <cellStyle name="Output 2 2 2 4 3 7" xfId="10853"/>
    <cellStyle name="Output 2 2 2 4 3 7 2" xfId="29699"/>
    <cellStyle name="Output 2 2 2 4 3 8" xfId="29693"/>
    <cellStyle name="Output 2 2 2 4 4" xfId="10854"/>
    <cellStyle name="Output 2 2 2 4 4 2" xfId="10855"/>
    <cellStyle name="Output 2 2 2 4 4 2 2" xfId="29701"/>
    <cellStyle name="Output 2 2 2 4 4 3" xfId="10856"/>
    <cellStyle name="Output 2 2 2 4 4 3 2" xfId="29702"/>
    <cellStyle name="Output 2 2 2 4 4 4" xfId="10857"/>
    <cellStyle name="Output 2 2 2 4 4 4 2" xfId="29703"/>
    <cellStyle name="Output 2 2 2 4 4 5" xfId="10858"/>
    <cellStyle name="Output 2 2 2 4 4 5 2" xfId="29704"/>
    <cellStyle name="Output 2 2 2 4 4 6" xfId="10859"/>
    <cellStyle name="Output 2 2 2 4 4 6 2" xfId="29705"/>
    <cellStyle name="Output 2 2 2 4 4 7" xfId="10860"/>
    <cellStyle name="Output 2 2 2 4 4 7 2" xfId="29706"/>
    <cellStyle name="Output 2 2 2 4 4 8" xfId="29700"/>
    <cellStyle name="Output 2 2 2 4 5" xfId="10861"/>
    <cellStyle name="Output 2 2 2 4 5 2" xfId="10862"/>
    <cellStyle name="Output 2 2 2 4 5 2 2" xfId="29708"/>
    <cellStyle name="Output 2 2 2 4 5 3" xfId="10863"/>
    <cellStyle name="Output 2 2 2 4 5 3 2" xfId="29709"/>
    <cellStyle name="Output 2 2 2 4 5 4" xfId="10864"/>
    <cellStyle name="Output 2 2 2 4 5 4 2" xfId="29710"/>
    <cellStyle name="Output 2 2 2 4 5 5" xfId="10865"/>
    <cellStyle name="Output 2 2 2 4 5 5 2" xfId="29711"/>
    <cellStyle name="Output 2 2 2 4 5 6" xfId="10866"/>
    <cellStyle name="Output 2 2 2 4 5 6 2" xfId="29712"/>
    <cellStyle name="Output 2 2 2 4 5 7" xfId="10867"/>
    <cellStyle name="Output 2 2 2 4 5 7 2" xfId="29713"/>
    <cellStyle name="Output 2 2 2 4 5 8" xfId="29707"/>
    <cellStyle name="Output 2 2 2 4 6" xfId="10868"/>
    <cellStyle name="Output 2 2 2 4 6 2" xfId="10869"/>
    <cellStyle name="Output 2 2 2 4 6 2 2" xfId="29715"/>
    <cellStyle name="Output 2 2 2 4 6 3" xfId="10870"/>
    <cellStyle name="Output 2 2 2 4 6 3 2" xfId="29716"/>
    <cellStyle name="Output 2 2 2 4 6 4" xfId="10871"/>
    <cellStyle name="Output 2 2 2 4 6 4 2" xfId="29717"/>
    <cellStyle name="Output 2 2 2 4 6 5" xfId="10872"/>
    <cellStyle name="Output 2 2 2 4 6 5 2" xfId="29718"/>
    <cellStyle name="Output 2 2 2 4 6 6" xfId="10873"/>
    <cellStyle name="Output 2 2 2 4 6 6 2" xfId="29719"/>
    <cellStyle name="Output 2 2 2 4 6 7" xfId="10874"/>
    <cellStyle name="Output 2 2 2 4 6 7 2" xfId="29720"/>
    <cellStyle name="Output 2 2 2 4 6 8" xfId="29714"/>
    <cellStyle name="Output 2 2 2 4 7" xfId="10875"/>
    <cellStyle name="Output 2 2 2 4 7 2" xfId="10876"/>
    <cellStyle name="Output 2 2 2 4 7 2 2" xfId="29722"/>
    <cellStyle name="Output 2 2 2 4 7 3" xfId="10877"/>
    <cellStyle name="Output 2 2 2 4 7 3 2" xfId="29723"/>
    <cellStyle name="Output 2 2 2 4 7 4" xfId="10878"/>
    <cellStyle name="Output 2 2 2 4 7 4 2" xfId="29724"/>
    <cellStyle name="Output 2 2 2 4 7 5" xfId="10879"/>
    <cellStyle name="Output 2 2 2 4 7 5 2" xfId="29725"/>
    <cellStyle name="Output 2 2 2 4 7 6" xfId="10880"/>
    <cellStyle name="Output 2 2 2 4 7 6 2" xfId="29726"/>
    <cellStyle name="Output 2 2 2 4 7 7" xfId="10881"/>
    <cellStyle name="Output 2 2 2 4 7 7 2" xfId="29727"/>
    <cellStyle name="Output 2 2 2 4 7 8" xfId="29721"/>
    <cellStyle name="Output 2 2 2 4 8" xfId="10882"/>
    <cellStyle name="Output 2 2 2 4 8 2" xfId="10883"/>
    <cellStyle name="Output 2 2 2 4 8 2 2" xfId="29729"/>
    <cellStyle name="Output 2 2 2 4 8 3" xfId="10884"/>
    <cellStyle name="Output 2 2 2 4 8 3 2" xfId="29730"/>
    <cellStyle name="Output 2 2 2 4 8 4" xfId="10885"/>
    <cellStyle name="Output 2 2 2 4 8 4 2" xfId="29731"/>
    <cellStyle name="Output 2 2 2 4 8 5" xfId="10886"/>
    <cellStyle name="Output 2 2 2 4 8 5 2" xfId="29732"/>
    <cellStyle name="Output 2 2 2 4 8 6" xfId="10887"/>
    <cellStyle name="Output 2 2 2 4 8 6 2" xfId="29733"/>
    <cellStyle name="Output 2 2 2 4 8 7" xfId="10888"/>
    <cellStyle name="Output 2 2 2 4 8 7 2" xfId="29734"/>
    <cellStyle name="Output 2 2 2 4 8 8" xfId="29728"/>
    <cellStyle name="Output 2 2 2 4 9" xfId="10889"/>
    <cellStyle name="Output 2 2 2 4 9 2" xfId="10890"/>
    <cellStyle name="Output 2 2 2 4 9 2 2" xfId="29736"/>
    <cellStyle name="Output 2 2 2 4 9 3" xfId="10891"/>
    <cellStyle name="Output 2 2 2 4 9 3 2" xfId="29737"/>
    <cellStyle name="Output 2 2 2 4 9 4" xfId="10892"/>
    <cellStyle name="Output 2 2 2 4 9 4 2" xfId="29738"/>
    <cellStyle name="Output 2 2 2 4 9 5" xfId="10893"/>
    <cellStyle name="Output 2 2 2 4 9 5 2" xfId="29739"/>
    <cellStyle name="Output 2 2 2 4 9 6" xfId="10894"/>
    <cellStyle name="Output 2 2 2 4 9 6 2" xfId="29740"/>
    <cellStyle name="Output 2 2 2 4 9 7" xfId="10895"/>
    <cellStyle name="Output 2 2 2 4 9 7 2" xfId="29741"/>
    <cellStyle name="Output 2 2 2 4 9 8" xfId="29735"/>
    <cellStyle name="Output 2 2 2 5" xfId="10896"/>
    <cellStyle name="Output 2 2 2 5 10" xfId="10897"/>
    <cellStyle name="Output 2 2 2 5 10 2" xfId="10898"/>
    <cellStyle name="Output 2 2 2 5 10 2 2" xfId="29744"/>
    <cellStyle name="Output 2 2 2 5 10 3" xfId="10899"/>
    <cellStyle name="Output 2 2 2 5 10 3 2" xfId="29745"/>
    <cellStyle name="Output 2 2 2 5 10 4" xfId="10900"/>
    <cellStyle name="Output 2 2 2 5 10 4 2" xfId="29746"/>
    <cellStyle name="Output 2 2 2 5 10 5" xfId="10901"/>
    <cellStyle name="Output 2 2 2 5 10 5 2" xfId="29747"/>
    <cellStyle name="Output 2 2 2 5 10 6" xfId="10902"/>
    <cellStyle name="Output 2 2 2 5 10 6 2" xfId="29748"/>
    <cellStyle name="Output 2 2 2 5 10 7" xfId="10903"/>
    <cellStyle name="Output 2 2 2 5 10 7 2" xfId="29749"/>
    <cellStyle name="Output 2 2 2 5 10 8" xfId="29743"/>
    <cellStyle name="Output 2 2 2 5 11" xfId="10904"/>
    <cellStyle name="Output 2 2 2 5 11 2" xfId="29750"/>
    <cellStyle name="Output 2 2 2 5 12" xfId="10905"/>
    <cellStyle name="Output 2 2 2 5 12 2" xfId="29751"/>
    <cellStyle name="Output 2 2 2 5 13" xfId="10906"/>
    <cellStyle name="Output 2 2 2 5 13 2" xfId="29752"/>
    <cellStyle name="Output 2 2 2 5 14" xfId="10907"/>
    <cellStyle name="Output 2 2 2 5 14 2" xfId="29753"/>
    <cellStyle name="Output 2 2 2 5 15" xfId="10908"/>
    <cellStyle name="Output 2 2 2 5 16" xfId="10909"/>
    <cellStyle name="Output 2 2 2 5 17" xfId="29742"/>
    <cellStyle name="Output 2 2 2 5 2" xfId="10910"/>
    <cellStyle name="Output 2 2 2 5 2 2" xfId="10911"/>
    <cellStyle name="Output 2 2 2 5 2 2 2" xfId="29755"/>
    <cellStyle name="Output 2 2 2 5 2 3" xfId="10912"/>
    <cellStyle name="Output 2 2 2 5 2 3 2" xfId="29756"/>
    <cellStyle name="Output 2 2 2 5 2 4" xfId="10913"/>
    <cellStyle name="Output 2 2 2 5 2 4 2" xfId="29757"/>
    <cellStyle name="Output 2 2 2 5 2 5" xfId="10914"/>
    <cellStyle name="Output 2 2 2 5 2 5 2" xfId="29758"/>
    <cellStyle name="Output 2 2 2 5 2 6" xfId="10915"/>
    <cellStyle name="Output 2 2 2 5 2 6 2" xfId="29759"/>
    <cellStyle name="Output 2 2 2 5 2 7" xfId="10916"/>
    <cellStyle name="Output 2 2 2 5 2 7 2" xfId="29760"/>
    <cellStyle name="Output 2 2 2 5 2 8" xfId="29754"/>
    <cellStyle name="Output 2 2 2 5 3" xfId="10917"/>
    <cellStyle name="Output 2 2 2 5 3 2" xfId="10918"/>
    <cellStyle name="Output 2 2 2 5 3 2 2" xfId="29762"/>
    <cellStyle name="Output 2 2 2 5 3 3" xfId="10919"/>
    <cellStyle name="Output 2 2 2 5 3 3 2" xfId="29763"/>
    <cellStyle name="Output 2 2 2 5 3 4" xfId="10920"/>
    <cellStyle name="Output 2 2 2 5 3 4 2" xfId="29764"/>
    <cellStyle name="Output 2 2 2 5 3 5" xfId="10921"/>
    <cellStyle name="Output 2 2 2 5 3 5 2" xfId="29765"/>
    <cellStyle name="Output 2 2 2 5 3 6" xfId="10922"/>
    <cellStyle name="Output 2 2 2 5 3 6 2" xfId="29766"/>
    <cellStyle name="Output 2 2 2 5 3 7" xfId="10923"/>
    <cellStyle name="Output 2 2 2 5 3 7 2" xfId="29767"/>
    <cellStyle name="Output 2 2 2 5 3 8" xfId="29761"/>
    <cellStyle name="Output 2 2 2 5 4" xfId="10924"/>
    <cellStyle name="Output 2 2 2 5 4 2" xfId="10925"/>
    <cellStyle name="Output 2 2 2 5 4 2 2" xfId="29769"/>
    <cellStyle name="Output 2 2 2 5 4 3" xfId="10926"/>
    <cellStyle name="Output 2 2 2 5 4 3 2" xfId="29770"/>
    <cellStyle name="Output 2 2 2 5 4 4" xfId="10927"/>
    <cellStyle name="Output 2 2 2 5 4 4 2" xfId="29771"/>
    <cellStyle name="Output 2 2 2 5 4 5" xfId="10928"/>
    <cellStyle name="Output 2 2 2 5 4 5 2" xfId="29772"/>
    <cellStyle name="Output 2 2 2 5 4 6" xfId="10929"/>
    <cellStyle name="Output 2 2 2 5 4 6 2" xfId="29773"/>
    <cellStyle name="Output 2 2 2 5 4 7" xfId="10930"/>
    <cellStyle name="Output 2 2 2 5 4 7 2" xfId="29774"/>
    <cellStyle name="Output 2 2 2 5 4 8" xfId="29768"/>
    <cellStyle name="Output 2 2 2 5 5" xfId="10931"/>
    <cellStyle name="Output 2 2 2 5 5 2" xfId="10932"/>
    <cellStyle name="Output 2 2 2 5 5 2 2" xfId="29776"/>
    <cellStyle name="Output 2 2 2 5 5 3" xfId="10933"/>
    <cellStyle name="Output 2 2 2 5 5 3 2" xfId="29777"/>
    <cellStyle name="Output 2 2 2 5 5 4" xfId="10934"/>
    <cellStyle name="Output 2 2 2 5 5 4 2" xfId="29778"/>
    <cellStyle name="Output 2 2 2 5 5 5" xfId="10935"/>
    <cellStyle name="Output 2 2 2 5 5 5 2" xfId="29779"/>
    <cellStyle name="Output 2 2 2 5 5 6" xfId="10936"/>
    <cellStyle name="Output 2 2 2 5 5 6 2" xfId="29780"/>
    <cellStyle name="Output 2 2 2 5 5 7" xfId="10937"/>
    <cellStyle name="Output 2 2 2 5 5 7 2" xfId="29781"/>
    <cellStyle name="Output 2 2 2 5 5 8" xfId="29775"/>
    <cellStyle name="Output 2 2 2 5 6" xfId="10938"/>
    <cellStyle name="Output 2 2 2 5 6 2" xfId="10939"/>
    <cellStyle name="Output 2 2 2 5 6 2 2" xfId="29783"/>
    <cellStyle name="Output 2 2 2 5 6 3" xfId="10940"/>
    <cellStyle name="Output 2 2 2 5 6 3 2" xfId="29784"/>
    <cellStyle name="Output 2 2 2 5 6 4" xfId="10941"/>
    <cellStyle name="Output 2 2 2 5 6 4 2" xfId="29785"/>
    <cellStyle name="Output 2 2 2 5 6 5" xfId="10942"/>
    <cellStyle name="Output 2 2 2 5 6 5 2" xfId="29786"/>
    <cellStyle name="Output 2 2 2 5 6 6" xfId="10943"/>
    <cellStyle name="Output 2 2 2 5 6 6 2" xfId="29787"/>
    <cellStyle name="Output 2 2 2 5 6 7" xfId="10944"/>
    <cellStyle name="Output 2 2 2 5 6 7 2" xfId="29788"/>
    <cellStyle name="Output 2 2 2 5 6 8" xfId="29782"/>
    <cellStyle name="Output 2 2 2 5 7" xfId="10945"/>
    <cellStyle name="Output 2 2 2 5 7 2" xfId="10946"/>
    <cellStyle name="Output 2 2 2 5 7 2 2" xfId="29790"/>
    <cellStyle name="Output 2 2 2 5 7 3" xfId="10947"/>
    <cellStyle name="Output 2 2 2 5 7 3 2" xfId="29791"/>
    <cellStyle name="Output 2 2 2 5 7 4" xfId="10948"/>
    <cellStyle name="Output 2 2 2 5 7 4 2" xfId="29792"/>
    <cellStyle name="Output 2 2 2 5 7 5" xfId="10949"/>
    <cellStyle name="Output 2 2 2 5 7 5 2" xfId="29793"/>
    <cellStyle name="Output 2 2 2 5 7 6" xfId="10950"/>
    <cellStyle name="Output 2 2 2 5 7 6 2" xfId="29794"/>
    <cellStyle name="Output 2 2 2 5 7 7" xfId="10951"/>
    <cellStyle name="Output 2 2 2 5 7 7 2" xfId="29795"/>
    <cellStyle name="Output 2 2 2 5 7 8" xfId="29789"/>
    <cellStyle name="Output 2 2 2 5 8" xfId="10952"/>
    <cellStyle name="Output 2 2 2 5 8 2" xfId="10953"/>
    <cellStyle name="Output 2 2 2 5 8 2 2" xfId="29797"/>
    <cellStyle name="Output 2 2 2 5 8 3" xfId="10954"/>
    <cellStyle name="Output 2 2 2 5 8 3 2" xfId="29798"/>
    <cellStyle name="Output 2 2 2 5 8 4" xfId="10955"/>
    <cellStyle name="Output 2 2 2 5 8 4 2" xfId="29799"/>
    <cellStyle name="Output 2 2 2 5 8 5" xfId="10956"/>
    <cellStyle name="Output 2 2 2 5 8 5 2" xfId="29800"/>
    <cellStyle name="Output 2 2 2 5 8 6" xfId="10957"/>
    <cellStyle name="Output 2 2 2 5 8 6 2" xfId="29801"/>
    <cellStyle name="Output 2 2 2 5 8 7" xfId="10958"/>
    <cellStyle name="Output 2 2 2 5 8 7 2" xfId="29802"/>
    <cellStyle name="Output 2 2 2 5 8 8" xfId="29796"/>
    <cellStyle name="Output 2 2 2 5 9" xfId="10959"/>
    <cellStyle name="Output 2 2 2 5 9 2" xfId="10960"/>
    <cellStyle name="Output 2 2 2 5 9 2 2" xfId="29804"/>
    <cellStyle name="Output 2 2 2 5 9 3" xfId="10961"/>
    <cellStyle name="Output 2 2 2 5 9 3 2" xfId="29805"/>
    <cellStyle name="Output 2 2 2 5 9 4" xfId="10962"/>
    <cellStyle name="Output 2 2 2 5 9 4 2" xfId="29806"/>
    <cellStyle name="Output 2 2 2 5 9 5" xfId="10963"/>
    <cellStyle name="Output 2 2 2 5 9 5 2" xfId="29807"/>
    <cellStyle name="Output 2 2 2 5 9 6" xfId="10964"/>
    <cellStyle name="Output 2 2 2 5 9 6 2" xfId="29808"/>
    <cellStyle name="Output 2 2 2 5 9 7" xfId="10965"/>
    <cellStyle name="Output 2 2 2 5 9 7 2" xfId="29809"/>
    <cellStyle name="Output 2 2 2 5 9 8" xfId="29803"/>
    <cellStyle name="Output 2 2 2 6" xfId="10966"/>
    <cellStyle name="Output 2 2 2 6 10" xfId="10967"/>
    <cellStyle name="Output 2 2 2 6 10 2" xfId="10968"/>
    <cellStyle name="Output 2 2 2 6 10 2 2" xfId="29812"/>
    <cellStyle name="Output 2 2 2 6 10 3" xfId="10969"/>
    <cellStyle name="Output 2 2 2 6 10 3 2" xfId="29813"/>
    <cellStyle name="Output 2 2 2 6 10 4" xfId="10970"/>
    <cellStyle name="Output 2 2 2 6 10 4 2" xfId="29814"/>
    <cellStyle name="Output 2 2 2 6 10 5" xfId="10971"/>
    <cellStyle name="Output 2 2 2 6 10 5 2" xfId="29815"/>
    <cellStyle name="Output 2 2 2 6 10 6" xfId="10972"/>
    <cellStyle name="Output 2 2 2 6 10 6 2" xfId="29816"/>
    <cellStyle name="Output 2 2 2 6 10 7" xfId="10973"/>
    <cellStyle name="Output 2 2 2 6 10 7 2" xfId="29817"/>
    <cellStyle name="Output 2 2 2 6 10 8" xfId="29811"/>
    <cellStyle name="Output 2 2 2 6 11" xfId="10974"/>
    <cellStyle name="Output 2 2 2 6 11 2" xfId="29818"/>
    <cellStyle name="Output 2 2 2 6 12" xfId="10975"/>
    <cellStyle name="Output 2 2 2 6 12 2" xfId="29819"/>
    <cellStyle name="Output 2 2 2 6 13" xfId="10976"/>
    <cellStyle name="Output 2 2 2 6 13 2" xfId="29820"/>
    <cellStyle name="Output 2 2 2 6 14" xfId="10977"/>
    <cellStyle name="Output 2 2 2 6 14 2" xfId="29821"/>
    <cellStyle name="Output 2 2 2 6 15" xfId="10978"/>
    <cellStyle name="Output 2 2 2 6 16" xfId="10979"/>
    <cellStyle name="Output 2 2 2 6 17" xfId="29810"/>
    <cellStyle name="Output 2 2 2 6 2" xfId="10980"/>
    <cellStyle name="Output 2 2 2 6 2 2" xfId="10981"/>
    <cellStyle name="Output 2 2 2 6 2 2 2" xfId="29823"/>
    <cellStyle name="Output 2 2 2 6 2 3" xfId="10982"/>
    <cellStyle name="Output 2 2 2 6 2 3 2" xfId="29824"/>
    <cellStyle name="Output 2 2 2 6 2 4" xfId="10983"/>
    <cellStyle name="Output 2 2 2 6 2 4 2" xfId="29825"/>
    <cellStyle name="Output 2 2 2 6 2 5" xfId="10984"/>
    <cellStyle name="Output 2 2 2 6 2 5 2" xfId="29826"/>
    <cellStyle name="Output 2 2 2 6 2 6" xfId="10985"/>
    <cellStyle name="Output 2 2 2 6 2 6 2" xfId="29827"/>
    <cellStyle name="Output 2 2 2 6 2 7" xfId="10986"/>
    <cellStyle name="Output 2 2 2 6 2 7 2" xfId="29828"/>
    <cellStyle name="Output 2 2 2 6 2 8" xfId="29822"/>
    <cellStyle name="Output 2 2 2 6 3" xfId="10987"/>
    <cellStyle name="Output 2 2 2 6 3 2" xfId="10988"/>
    <cellStyle name="Output 2 2 2 6 3 2 2" xfId="29830"/>
    <cellStyle name="Output 2 2 2 6 3 3" xfId="10989"/>
    <cellStyle name="Output 2 2 2 6 3 3 2" xfId="29831"/>
    <cellStyle name="Output 2 2 2 6 3 4" xfId="10990"/>
    <cellStyle name="Output 2 2 2 6 3 4 2" xfId="29832"/>
    <cellStyle name="Output 2 2 2 6 3 5" xfId="10991"/>
    <cellStyle name="Output 2 2 2 6 3 5 2" xfId="29833"/>
    <cellStyle name="Output 2 2 2 6 3 6" xfId="10992"/>
    <cellStyle name="Output 2 2 2 6 3 6 2" xfId="29834"/>
    <cellStyle name="Output 2 2 2 6 3 7" xfId="10993"/>
    <cellStyle name="Output 2 2 2 6 3 7 2" xfId="29835"/>
    <cellStyle name="Output 2 2 2 6 3 8" xfId="29829"/>
    <cellStyle name="Output 2 2 2 6 4" xfId="10994"/>
    <cellStyle name="Output 2 2 2 6 4 2" xfId="10995"/>
    <cellStyle name="Output 2 2 2 6 4 2 2" xfId="29837"/>
    <cellStyle name="Output 2 2 2 6 4 3" xfId="10996"/>
    <cellStyle name="Output 2 2 2 6 4 3 2" xfId="29838"/>
    <cellStyle name="Output 2 2 2 6 4 4" xfId="10997"/>
    <cellStyle name="Output 2 2 2 6 4 4 2" xfId="29839"/>
    <cellStyle name="Output 2 2 2 6 4 5" xfId="10998"/>
    <cellStyle name="Output 2 2 2 6 4 5 2" xfId="29840"/>
    <cellStyle name="Output 2 2 2 6 4 6" xfId="10999"/>
    <cellStyle name="Output 2 2 2 6 4 6 2" xfId="29841"/>
    <cellStyle name="Output 2 2 2 6 4 7" xfId="11000"/>
    <cellStyle name="Output 2 2 2 6 4 7 2" xfId="29842"/>
    <cellStyle name="Output 2 2 2 6 4 8" xfId="29836"/>
    <cellStyle name="Output 2 2 2 6 5" xfId="11001"/>
    <cellStyle name="Output 2 2 2 6 5 2" xfId="11002"/>
    <cellStyle name="Output 2 2 2 6 5 2 2" xfId="29844"/>
    <cellStyle name="Output 2 2 2 6 5 3" xfId="11003"/>
    <cellStyle name="Output 2 2 2 6 5 3 2" xfId="29845"/>
    <cellStyle name="Output 2 2 2 6 5 4" xfId="11004"/>
    <cellStyle name="Output 2 2 2 6 5 4 2" xfId="29846"/>
    <cellStyle name="Output 2 2 2 6 5 5" xfId="11005"/>
    <cellStyle name="Output 2 2 2 6 5 5 2" xfId="29847"/>
    <cellStyle name="Output 2 2 2 6 5 6" xfId="11006"/>
    <cellStyle name="Output 2 2 2 6 5 6 2" xfId="29848"/>
    <cellStyle name="Output 2 2 2 6 5 7" xfId="11007"/>
    <cellStyle name="Output 2 2 2 6 5 7 2" xfId="29849"/>
    <cellStyle name="Output 2 2 2 6 5 8" xfId="29843"/>
    <cellStyle name="Output 2 2 2 6 6" xfId="11008"/>
    <cellStyle name="Output 2 2 2 6 6 2" xfId="11009"/>
    <cellStyle name="Output 2 2 2 6 6 2 2" xfId="29851"/>
    <cellStyle name="Output 2 2 2 6 6 3" xfId="11010"/>
    <cellStyle name="Output 2 2 2 6 6 3 2" xfId="29852"/>
    <cellStyle name="Output 2 2 2 6 6 4" xfId="11011"/>
    <cellStyle name="Output 2 2 2 6 6 4 2" xfId="29853"/>
    <cellStyle name="Output 2 2 2 6 6 5" xfId="11012"/>
    <cellStyle name="Output 2 2 2 6 6 5 2" xfId="29854"/>
    <cellStyle name="Output 2 2 2 6 6 6" xfId="11013"/>
    <cellStyle name="Output 2 2 2 6 6 6 2" xfId="29855"/>
    <cellStyle name="Output 2 2 2 6 6 7" xfId="11014"/>
    <cellStyle name="Output 2 2 2 6 6 7 2" xfId="29856"/>
    <cellStyle name="Output 2 2 2 6 6 8" xfId="29850"/>
    <cellStyle name="Output 2 2 2 6 7" xfId="11015"/>
    <cellStyle name="Output 2 2 2 6 7 2" xfId="11016"/>
    <cellStyle name="Output 2 2 2 6 7 2 2" xfId="29858"/>
    <cellStyle name="Output 2 2 2 6 7 3" xfId="11017"/>
    <cellStyle name="Output 2 2 2 6 7 3 2" xfId="29859"/>
    <cellStyle name="Output 2 2 2 6 7 4" xfId="11018"/>
    <cellStyle name="Output 2 2 2 6 7 4 2" xfId="29860"/>
    <cellStyle name="Output 2 2 2 6 7 5" xfId="11019"/>
    <cellStyle name="Output 2 2 2 6 7 5 2" xfId="29861"/>
    <cellStyle name="Output 2 2 2 6 7 6" xfId="11020"/>
    <cellStyle name="Output 2 2 2 6 7 6 2" xfId="29862"/>
    <cellStyle name="Output 2 2 2 6 7 7" xfId="11021"/>
    <cellStyle name="Output 2 2 2 6 7 7 2" xfId="29863"/>
    <cellStyle name="Output 2 2 2 6 7 8" xfId="29857"/>
    <cellStyle name="Output 2 2 2 6 8" xfId="11022"/>
    <cellStyle name="Output 2 2 2 6 8 2" xfId="11023"/>
    <cellStyle name="Output 2 2 2 6 8 2 2" xfId="29865"/>
    <cellStyle name="Output 2 2 2 6 8 3" xfId="11024"/>
    <cellStyle name="Output 2 2 2 6 8 3 2" xfId="29866"/>
    <cellStyle name="Output 2 2 2 6 8 4" xfId="11025"/>
    <cellStyle name="Output 2 2 2 6 8 4 2" xfId="29867"/>
    <cellStyle name="Output 2 2 2 6 8 5" xfId="11026"/>
    <cellStyle name="Output 2 2 2 6 8 5 2" xfId="29868"/>
    <cellStyle name="Output 2 2 2 6 8 6" xfId="11027"/>
    <cellStyle name="Output 2 2 2 6 8 6 2" xfId="29869"/>
    <cellStyle name="Output 2 2 2 6 8 7" xfId="11028"/>
    <cellStyle name="Output 2 2 2 6 8 7 2" xfId="29870"/>
    <cellStyle name="Output 2 2 2 6 8 8" xfId="29864"/>
    <cellStyle name="Output 2 2 2 6 9" xfId="11029"/>
    <cellStyle name="Output 2 2 2 6 9 2" xfId="11030"/>
    <cellStyle name="Output 2 2 2 6 9 2 2" xfId="29872"/>
    <cellStyle name="Output 2 2 2 6 9 3" xfId="11031"/>
    <cellStyle name="Output 2 2 2 6 9 3 2" xfId="29873"/>
    <cellStyle name="Output 2 2 2 6 9 4" xfId="11032"/>
    <cellStyle name="Output 2 2 2 6 9 4 2" xfId="29874"/>
    <cellStyle name="Output 2 2 2 6 9 5" xfId="11033"/>
    <cellStyle name="Output 2 2 2 6 9 5 2" xfId="29875"/>
    <cellStyle name="Output 2 2 2 6 9 6" xfId="11034"/>
    <cellStyle name="Output 2 2 2 6 9 6 2" xfId="29876"/>
    <cellStyle name="Output 2 2 2 6 9 7" xfId="11035"/>
    <cellStyle name="Output 2 2 2 6 9 7 2" xfId="29877"/>
    <cellStyle name="Output 2 2 2 6 9 8" xfId="29871"/>
    <cellStyle name="Output 2 2 2 7" xfId="11036"/>
    <cellStyle name="Output 2 2 2 7 10" xfId="11037"/>
    <cellStyle name="Output 2 2 2 7 11" xfId="29878"/>
    <cellStyle name="Output 2 2 2 7 2" xfId="11038"/>
    <cellStyle name="Output 2 2 2 7 2 2" xfId="29879"/>
    <cellStyle name="Output 2 2 2 7 3" xfId="11039"/>
    <cellStyle name="Output 2 2 2 7 3 2" xfId="29880"/>
    <cellStyle name="Output 2 2 2 7 4" xfId="11040"/>
    <cellStyle name="Output 2 2 2 7 4 2" xfId="29881"/>
    <cellStyle name="Output 2 2 2 7 5" xfId="11041"/>
    <cellStyle name="Output 2 2 2 7 5 2" xfId="29882"/>
    <cellStyle name="Output 2 2 2 7 6" xfId="11042"/>
    <cellStyle name="Output 2 2 2 7 6 2" xfId="29883"/>
    <cellStyle name="Output 2 2 2 7 7" xfId="11043"/>
    <cellStyle name="Output 2 2 2 7 7 2" xfId="29884"/>
    <cellStyle name="Output 2 2 2 7 8" xfId="11044"/>
    <cellStyle name="Output 2 2 2 7 9" xfId="11045"/>
    <cellStyle name="Output 2 2 2 8" xfId="11046"/>
    <cellStyle name="Output 2 2 2 8 10" xfId="11047"/>
    <cellStyle name="Output 2 2 2 8 11" xfId="29885"/>
    <cellStyle name="Output 2 2 2 8 2" xfId="11048"/>
    <cellStyle name="Output 2 2 2 8 2 2" xfId="29886"/>
    <cellStyle name="Output 2 2 2 8 3" xfId="11049"/>
    <cellStyle name="Output 2 2 2 8 3 2" xfId="29887"/>
    <cellStyle name="Output 2 2 2 8 4" xfId="11050"/>
    <cellStyle name="Output 2 2 2 8 4 2" xfId="29888"/>
    <cellStyle name="Output 2 2 2 8 5" xfId="11051"/>
    <cellStyle name="Output 2 2 2 8 5 2" xfId="29889"/>
    <cellStyle name="Output 2 2 2 8 6" xfId="11052"/>
    <cellStyle name="Output 2 2 2 8 6 2" xfId="29890"/>
    <cellStyle name="Output 2 2 2 8 7" xfId="11053"/>
    <cellStyle name="Output 2 2 2 8 7 2" xfId="29891"/>
    <cellStyle name="Output 2 2 2 8 8" xfId="11054"/>
    <cellStyle name="Output 2 2 2 8 9" xfId="11055"/>
    <cellStyle name="Output 2 2 2 9" xfId="11056"/>
    <cellStyle name="Output 2 2 2 9 10" xfId="11057"/>
    <cellStyle name="Output 2 2 2 9 11" xfId="29892"/>
    <cellStyle name="Output 2 2 2 9 2" xfId="11058"/>
    <cellStyle name="Output 2 2 2 9 2 2" xfId="29893"/>
    <cellStyle name="Output 2 2 2 9 3" xfId="11059"/>
    <cellStyle name="Output 2 2 2 9 3 2" xfId="29894"/>
    <cellStyle name="Output 2 2 2 9 4" xfId="11060"/>
    <cellStyle name="Output 2 2 2 9 4 2" xfId="29895"/>
    <cellStyle name="Output 2 2 2 9 5" xfId="11061"/>
    <cellStyle name="Output 2 2 2 9 5 2" xfId="29896"/>
    <cellStyle name="Output 2 2 2 9 6" xfId="11062"/>
    <cellStyle name="Output 2 2 2 9 6 2" xfId="29897"/>
    <cellStyle name="Output 2 2 2 9 7" xfId="11063"/>
    <cellStyle name="Output 2 2 2 9 7 2" xfId="29898"/>
    <cellStyle name="Output 2 2 2 9 8" xfId="11064"/>
    <cellStyle name="Output 2 2 2 9 9" xfId="11065"/>
    <cellStyle name="Output 2 2 20" xfId="11066"/>
    <cellStyle name="Output 2 2 21" xfId="11067"/>
    <cellStyle name="Output 2 2 22" xfId="11068"/>
    <cellStyle name="Output 2 2 23" xfId="11069"/>
    <cellStyle name="Output 2 2 24" xfId="11070"/>
    <cellStyle name="Output 2 2 25" xfId="11071"/>
    <cellStyle name="Output 2 2 26" xfId="11072"/>
    <cellStyle name="Output 2 2 27" xfId="11073"/>
    <cellStyle name="Output 2 2 28" xfId="11074"/>
    <cellStyle name="Output 2 2 29" xfId="11075"/>
    <cellStyle name="Output 2 2 3" xfId="11076"/>
    <cellStyle name="Output 2 2 3 10" xfId="11077"/>
    <cellStyle name="Output 2 2 3 10 10" xfId="11078"/>
    <cellStyle name="Output 2 2 3 10 11" xfId="29899"/>
    <cellStyle name="Output 2 2 3 10 2" xfId="11079"/>
    <cellStyle name="Output 2 2 3 10 2 2" xfId="29900"/>
    <cellStyle name="Output 2 2 3 10 3" xfId="11080"/>
    <cellStyle name="Output 2 2 3 10 3 2" xfId="29901"/>
    <cellStyle name="Output 2 2 3 10 4" xfId="11081"/>
    <cellStyle name="Output 2 2 3 10 4 2" xfId="29902"/>
    <cellStyle name="Output 2 2 3 10 5" xfId="11082"/>
    <cellStyle name="Output 2 2 3 10 5 2" xfId="29903"/>
    <cellStyle name="Output 2 2 3 10 6" xfId="11083"/>
    <cellStyle name="Output 2 2 3 10 6 2" xfId="29904"/>
    <cellStyle name="Output 2 2 3 10 7" xfId="11084"/>
    <cellStyle name="Output 2 2 3 10 7 2" xfId="29905"/>
    <cellStyle name="Output 2 2 3 10 8" xfId="11085"/>
    <cellStyle name="Output 2 2 3 10 9" xfId="11086"/>
    <cellStyle name="Output 2 2 3 11" xfId="11087"/>
    <cellStyle name="Output 2 2 3 11 2" xfId="11088"/>
    <cellStyle name="Output 2 2 3 11 2 2" xfId="29907"/>
    <cellStyle name="Output 2 2 3 11 3" xfId="11089"/>
    <cellStyle name="Output 2 2 3 11 3 2" xfId="29908"/>
    <cellStyle name="Output 2 2 3 11 4" xfId="11090"/>
    <cellStyle name="Output 2 2 3 11 4 2" xfId="29909"/>
    <cellStyle name="Output 2 2 3 11 5" xfId="11091"/>
    <cellStyle name="Output 2 2 3 11 5 2" xfId="29910"/>
    <cellStyle name="Output 2 2 3 11 6" xfId="11092"/>
    <cellStyle name="Output 2 2 3 11 6 2" xfId="29911"/>
    <cellStyle name="Output 2 2 3 11 7" xfId="11093"/>
    <cellStyle name="Output 2 2 3 11 7 2" xfId="29912"/>
    <cellStyle name="Output 2 2 3 11 8" xfId="29906"/>
    <cellStyle name="Output 2 2 3 12" xfId="11094"/>
    <cellStyle name="Output 2 2 3 12 2" xfId="11095"/>
    <cellStyle name="Output 2 2 3 12 2 2" xfId="29914"/>
    <cellStyle name="Output 2 2 3 12 3" xfId="11096"/>
    <cellStyle name="Output 2 2 3 12 3 2" xfId="29915"/>
    <cellStyle name="Output 2 2 3 12 4" xfId="11097"/>
    <cellStyle name="Output 2 2 3 12 4 2" xfId="29916"/>
    <cellStyle name="Output 2 2 3 12 5" xfId="11098"/>
    <cellStyle name="Output 2 2 3 12 5 2" xfId="29917"/>
    <cellStyle name="Output 2 2 3 12 6" xfId="11099"/>
    <cellStyle name="Output 2 2 3 12 6 2" xfId="29918"/>
    <cellStyle name="Output 2 2 3 12 7" xfId="11100"/>
    <cellStyle name="Output 2 2 3 12 7 2" xfId="29919"/>
    <cellStyle name="Output 2 2 3 12 8" xfId="29913"/>
    <cellStyle name="Output 2 2 3 13" xfId="11101"/>
    <cellStyle name="Output 2 2 3 13 2" xfId="11102"/>
    <cellStyle name="Output 2 2 3 13 2 2" xfId="29921"/>
    <cellStyle name="Output 2 2 3 13 3" xfId="11103"/>
    <cellStyle name="Output 2 2 3 13 3 2" xfId="29922"/>
    <cellStyle name="Output 2 2 3 13 4" xfId="11104"/>
    <cellStyle name="Output 2 2 3 13 4 2" xfId="29923"/>
    <cellStyle name="Output 2 2 3 13 5" xfId="11105"/>
    <cellStyle name="Output 2 2 3 13 5 2" xfId="29924"/>
    <cellStyle name="Output 2 2 3 13 6" xfId="11106"/>
    <cellStyle name="Output 2 2 3 13 6 2" xfId="29925"/>
    <cellStyle name="Output 2 2 3 13 7" xfId="11107"/>
    <cellStyle name="Output 2 2 3 13 7 2" xfId="29926"/>
    <cellStyle name="Output 2 2 3 13 8" xfId="29920"/>
    <cellStyle name="Output 2 2 3 14" xfId="11108"/>
    <cellStyle name="Output 2 2 3 14 2" xfId="29927"/>
    <cellStyle name="Output 2 2 3 15" xfId="11109"/>
    <cellStyle name="Output 2 2 3 15 2" xfId="29928"/>
    <cellStyle name="Output 2 2 3 16" xfId="11110"/>
    <cellStyle name="Output 2 2 3 16 2" xfId="29929"/>
    <cellStyle name="Output 2 2 3 17" xfId="11111"/>
    <cellStyle name="Output 2 2 3 17 2" xfId="29930"/>
    <cellStyle name="Output 2 2 3 18" xfId="11112"/>
    <cellStyle name="Output 2 2 3 19" xfId="11113"/>
    <cellStyle name="Output 2 2 3 2" xfId="11114"/>
    <cellStyle name="Output 2 2 3 2 10" xfId="11115"/>
    <cellStyle name="Output 2 2 3 2 10 2" xfId="11116"/>
    <cellStyle name="Output 2 2 3 2 10 2 2" xfId="29933"/>
    <cellStyle name="Output 2 2 3 2 10 3" xfId="11117"/>
    <cellStyle name="Output 2 2 3 2 10 3 2" xfId="29934"/>
    <cellStyle name="Output 2 2 3 2 10 4" xfId="11118"/>
    <cellStyle name="Output 2 2 3 2 10 4 2" xfId="29935"/>
    <cellStyle name="Output 2 2 3 2 10 5" xfId="11119"/>
    <cellStyle name="Output 2 2 3 2 10 5 2" xfId="29936"/>
    <cellStyle name="Output 2 2 3 2 10 6" xfId="11120"/>
    <cellStyle name="Output 2 2 3 2 10 6 2" xfId="29937"/>
    <cellStyle name="Output 2 2 3 2 10 7" xfId="11121"/>
    <cellStyle name="Output 2 2 3 2 10 7 2" xfId="29938"/>
    <cellStyle name="Output 2 2 3 2 10 8" xfId="29932"/>
    <cellStyle name="Output 2 2 3 2 11" xfId="11122"/>
    <cellStyle name="Output 2 2 3 2 11 2" xfId="29939"/>
    <cellStyle name="Output 2 2 3 2 12" xfId="11123"/>
    <cellStyle name="Output 2 2 3 2 12 2" xfId="29940"/>
    <cellStyle name="Output 2 2 3 2 13" xfId="11124"/>
    <cellStyle name="Output 2 2 3 2 13 2" xfId="29941"/>
    <cellStyle name="Output 2 2 3 2 14" xfId="11125"/>
    <cellStyle name="Output 2 2 3 2 14 2" xfId="29942"/>
    <cellStyle name="Output 2 2 3 2 15" xfId="11126"/>
    <cellStyle name="Output 2 2 3 2 16" xfId="11127"/>
    <cellStyle name="Output 2 2 3 2 17" xfId="29931"/>
    <cellStyle name="Output 2 2 3 2 2" xfId="11128"/>
    <cellStyle name="Output 2 2 3 2 2 2" xfId="11129"/>
    <cellStyle name="Output 2 2 3 2 2 2 2" xfId="29944"/>
    <cellStyle name="Output 2 2 3 2 2 3" xfId="11130"/>
    <cellStyle name="Output 2 2 3 2 2 3 2" xfId="29945"/>
    <cellStyle name="Output 2 2 3 2 2 4" xfId="11131"/>
    <cellStyle name="Output 2 2 3 2 2 4 2" xfId="29946"/>
    <cellStyle name="Output 2 2 3 2 2 5" xfId="11132"/>
    <cellStyle name="Output 2 2 3 2 2 5 2" xfId="29947"/>
    <cellStyle name="Output 2 2 3 2 2 6" xfId="11133"/>
    <cellStyle name="Output 2 2 3 2 2 6 2" xfId="29948"/>
    <cellStyle name="Output 2 2 3 2 2 7" xfId="11134"/>
    <cellStyle name="Output 2 2 3 2 2 7 2" xfId="29949"/>
    <cellStyle name="Output 2 2 3 2 2 8" xfId="29943"/>
    <cellStyle name="Output 2 2 3 2 3" xfId="11135"/>
    <cellStyle name="Output 2 2 3 2 3 2" xfId="11136"/>
    <cellStyle name="Output 2 2 3 2 3 2 2" xfId="29951"/>
    <cellStyle name="Output 2 2 3 2 3 3" xfId="11137"/>
    <cellStyle name="Output 2 2 3 2 3 3 2" xfId="29952"/>
    <cellStyle name="Output 2 2 3 2 3 4" xfId="11138"/>
    <cellStyle name="Output 2 2 3 2 3 4 2" xfId="29953"/>
    <cellStyle name="Output 2 2 3 2 3 5" xfId="11139"/>
    <cellStyle name="Output 2 2 3 2 3 5 2" xfId="29954"/>
    <cellStyle name="Output 2 2 3 2 3 6" xfId="11140"/>
    <cellStyle name="Output 2 2 3 2 3 6 2" xfId="29955"/>
    <cellStyle name="Output 2 2 3 2 3 7" xfId="11141"/>
    <cellStyle name="Output 2 2 3 2 3 7 2" xfId="29956"/>
    <cellStyle name="Output 2 2 3 2 3 8" xfId="29950"/>
    <cellStyle name="Output 2 2 3 2 4" xfId="11142"/>
    <cellStyle name="Output 2 2 3 2 4 2" xfId="11143"/>
    <cellStyle name="Output 2 2 3 2 4 2 2" xfId="29958"/>
    <cellStyle name="Output 2 2 3 2 4 3" xfId="11144"/>
    <cellStyle name="Output 2 2 3 2 4 3 2" xfId="29959"/>
    <cellStyle name="Output 2 2 3 2 4 4" xfId="11145"/>
    <cellStyle name="Output 2 2 3 2 4 4 2" xfId="29960"/>
    <cellStyle name="Output 2 2 3 2 4 5" xfId="11146"/>
    <cellStyle name="Output 2 2 3 2 4 5 2" xfId="29961"/>
    <cellStyle name="Output 2 2 3 2 4 6" xfId="11147"/>
    <cellStyle name="Output 2 2 3 2 4 6 2" xfId="29962"/>
    <cellStyle name="Output 2 2 3 2 4 7" xfId="11148"/>
    <cellStyle name="Output 2 2 3 2 4 7 2" xfId="29963"/>
    <cellStyle name="Output 2 2 3 2 4 8" xfId="29957"/>
    <cellStyle name="Output 2 2 3 2 5" xfId="11149"/>
    <cellStyle name="Output 2 2 3 2 5 2" xfId="11150"/>
    <cellStyle name="Output 2 2 3 2 5 2 2" xfId="29965"/>
    <cellStyle name="Output 2 2 3 2 5 3" xfId="11151"/>
    <cellStyle name="Output 2 2 3 2 5 3 2" xfId="29966"/>
    <cellStyle name="Output 2 2 3 2 5 4" xfId="11152"/>
    <cellStyle name="Output 2 2 3 2 5 4 2" xfId="29967"/>
    <cellStyle name="Output 2 2 3 2 5 5" xfId="11153"/>
    <cellStyle name="Output 2 2 3 2 5 5 2" xfId="29968"/>
    <cellStyle name="Output 2 2 3 2 5 6" xfId="11154"/>
    <cellStyle name="Output 2 2 3 2 5 6 2" xfId="29969"/>
    <cellStyle name="Output 2 2 3 2 5 7" xfId="11155"/>
    <cellStyle name="Output 2 2 3 2 5 7 2" xfId="29970"/>
    <cellStyle name="Output 2 2 3 2 5 8" xfId="29964"/>
    <cellStyle name="Output 2 2 3 2 6" xfId="11156"/>
    <cellStyle name="Output 2 2 3 2 6 2" xfId="11157"/>
    <cellStyle name="Output 2 2 3 2 6 2 2" xfId="29972"/>
    <cellStyle name="Output 2 2 3 2 6 3" xfId="11158"/>
    <cellStyle name="Output 2 2 3 2 6 3 2" xfId="29973"/>
    <cellStyle name="Output 2 2 3 2 6 4" xfId="11159"/>
    <cellStyle name="Output 2 2 3 2 6 4 2" xfId="29974"/>
    <cellStyle name="Output 2 2 3 2 6 5" xfId="11160"/>
    <cellStyle name="Output 2 2 3 2 6 5 2" xfId="29975"/>
    <cellStyle name="Output 2 2 3 2 6 6" xfId="11161"/>
    <cellStyle name="Output 2 2 3 2 6 6 2" xfId="29976"/>
    <cellStyle name="Output 2 2 3 2 6 7" xfId="11162"/>
    <cellStyle name="Output 2 2 3 2 6 7 2" xfId="29977"/>
    <cellStyle name="Output 2 2 3 2 6 8" xfId="29971"/>
    <cellStyle name="Output 2 2 3 2 7" xfId="11163"/>
    <cellStyle name="Output 2 2 3 2 7 2" xfId="11164"/>
    <cellStyle name="Output 2 2 3 2 7 2 2" xfId="29979"/>
    <cellStyle name="Output 2 2 3 2 7 3" xfId="11165"/>
    <cellStyle name="Output 2 2 3 2 7 3 2" xfId="29980"/>
    <cellStyle name="Output 2 2 3 2 7 4" xfId="11166"/>
    <cellStyle name="Output 2 2 3 2 7 4 2" xfId="29981"/>
    <cellStyle name="Output 2 2 3 2 7 5" xfId="11167"/>
    <cellStyle name="Output 2 2 3 2 7 5 2" xfId="29982"/>
    <cellStyle name="Output 2 2 3 2 7 6" xfId="11168"/>
    <cellStyle name="Output 2 2 3 2 7 6 2" xfId="29983"/>
    <cellStyle name="Output 2 2 3 2 7 7" xfId="11169"/>
    <cellStyle name="Output 2 2 3 2 7 7 2" xfId="29984"/>
    <cellStyle name="Output 2 2 3 2 7 8" xfId="29978"/>
    <cellStyle name="Output 2 2 3 2 8" xfId="11170"/>
    <cellStyle name="Output 2 2 3 2 8 2" xfId="11171"/>
    <cellStyle name="Output 2 2 3 2 8 2 2" xfId="29986"/>
    <cellStyle name="Output 2 2 3 2 8 3" xfId="11172"/>
    <cellStyle name="Output 2 2 3 2 8 3 2" xfId="29987"/>
    <cellStyle name="Output 2 2 3 2 8 4" xfId="11173"/>
    <cellStyle name="Output 2 2 3 2 8 4 2" xfId="29988"/>
    <cellStyle name="Output 2 2 3 2 8 5" xfId="11174"/>
    <cellStyle name="Output 2 2 3 2 8 5 2" xfId="29989"/>
    <cellStyle name="Output 2 2 3 2 8 6" xfId="11175"/>
    <cellStyle name="Output 2 2 3 2 8 6 2" xfId="29990"/>
    <cellStyle name="Output 2 2 3 2 8 7" xfId="11176"/>
    <cellStyle name="Output 2 2 3 2 8 7 2" xfId="29991"/>
    <cellStyle name="Output 2 2 3 2 8 8" xfId="29985"/>
    <cellStyle name="Output 2 2 3 2 9" xfId="11177"/>
    <cellStyle name="Output 2 2 3 2 9 2" xfId="11178"/>
    <cellStyle name="Output 2 2 3 2 9 2 2" xfId="29993"/>
    <cellStyle name="Output 2 2 3 2 9 3" xfId="11179"/>
    <cellStyle name="Output 2 2 3 2 9 3 2" xfId="29994"/>
    <cellStyle name="Output 2 2 3 2 9 4" xfId="11180"/>
    <cellStyle name="Output 2 2 3 2 9 4 2" xfId="29995"/>
    <cellStyle name="Output 2 2 3 2 9 5" xfId="11181"/>
    <cellStyle name="Output 2 2 3 2 9 5 2" xfId="29996"/>
    <cellStyle name="Output 2 2 3 2 9 6" xfId="11182"/>
    <cellStyle name="Output 2 2 3 2 9 6 2" xfId="29997"/>
    <cellStyle name="Output 2 2 3 2 9 7" xfId="11183"/>
    <cellStyle name="Output 2 2 3 2 9 7 2" xfId="29998"/>
    <cellStyle name="Output 2 2 3 2 9 8" xfId="29992"/>
    <cellStyle name="Output 2 2 3 20" xfId="11184"/>
    <cellStyle name="Output 2 2 3 21" xfId="11185"/>
    <cellStyle name="Output 2 2 3 22" xfId="11186"/>
    <cellStyle name="Output 2 2 3 23" xfId="11187"/>
    <cellStyle name="Output 2 2 3 24" xfId="11188"/>
    <cellStyle name="Output 2 2 3 25" xfId="11189"/>
    <cellStyle name="Output 2 2 3 26" xfId="11190"/>
    <cellStyle name="Output 2 2 3 27" xfId="11191"/>
    <cellStyle name="Output 2 2 3 28" xfId="11192"/>
    <cellStyle name="Output 2 2 3 29" xfId="11193"/>
    <cellStyle name="Output 2 2 3 3" xfId="11194"/>
    <cellStyle name="Output 2 2 3 3 10" xfId="11195"/>
    <cellStyle name="Output 2 2 3 3 10 2" xfId="11196"/>
    <cellStyle name="Output 2 2 3 3 10 2 2" xfId="30001"/>
    <cellStyle name="Output 2 2 3 3 10 3" xfId="11197"/>
    <cellStyle name="Output 2 2 3 3 10 3 2" xfId="30002"/>
    <cellStyle name="Output 2 2 3 3 10 4" xfId="11198"/>
    <cellStyle name="Output 2 2 3 3 10 4 2" xfId="30003"/>
    <cellStyle name="Output 2 2 3 3 10 5" xfId="11199"/>
    <cellStyle name="Output 2 2 3 3 10 5 2" xfId="30004"/>
    <cellStyle name="Output 2 2 3 3 10 6" xfId="11200"/>
    <cellStyle name="Output 2 2 3 3 10 6 2" xfId="30005"/>
    <cellStyle name="Output 2 2 3 3 10 7" xfId="11201"/>
    <cellStyle name="Output 2 2 3 3 10 7 2" xfId="30006"/>
    <cellStyle name="Output 2 2 3 3 10 8" xfId="30000"/>
    <cellStyle name="Output 2 2 3 3 11" xfId="11202"/>
    <cellStyle name="Output 2 2 3 3 11 2" xfId="30007"/>
    <cellStyle name="Output 2 2 3 3 12" xfId="11203"/>
    <cellStyle name="Output 2 2 3 3 12 2" xfId="30008"/>
    <cellStyle name="Output 2 2 3 3 13" xfId="11204"/>
    <cellStyle name="Output 2 2 3 3 13 2" xfId="30009"/>
    <cellStyle name="Output 2 2 3 3 14" xfId="11205"/>
    <cellStyle name="Output 2 2 3 3 14 2" xfId="30010"/>
    <cellStyle name="Output 2 2 3 3 15" xfId="11206"/>
    <cellStyle name="Output 2 2 3 3 16" xfId="11207"/>
    <cellStyle name="Output 2 2 3 3 17" xfId="29999"/>
    <cellStyle name="Output 2 2 3 3 2" xfId="11208"/>
    <cellStyle name="Output 2 2 3 3 2 2" xfId="11209"/>
    <cellStyle name="Output 2 2 3 3 2 2 2" xfId="30012"/>
    <cellStyle name="Output 2 2 3 3 2 3" xfId="11210"/>
    <cellStyle name="Output 2 2 3 3 2 3 2" xfId="30013"/>
    <cellStyle name="Output 2 2 3 3 2 4" xfId="11211"/>
    <cellStyle name="Output 2 2 3 3 2 4 2" xfId="30014"/>
    <cellStyle name="Output 2 2 3 3 2 5" xfId="11212"/>
    <cellStyle name="Output 2 2 3 3 2 5 2" xfId="30015"/>
    <cellStyle name="Output 2 2 3 3 2 6" xfId="11213"/>
    <cellStyle name="Output 2 2 3 3 2 6 2" xfId="30016"/>
    <cellStyle name="Output 2 2 3 3 2 7" xfId="11214"/>
    <cellStyle name="Output 2 2 3 3 2 7 2" xfId="30017"/>
    <cellStyle name="Output 2 2 3 3 2 8" xfId="30011"/>
    <cellStyle name="Output 2 2 3 3 3" xfId="11215"/>
    <cellStyle name="Output 2 2 3 3 3 2" xfId="11216"/>
    <cellStyle name="Output 2 2 3 3 3 2 2" xfId="30019"/>
    <cellStyle name="Output 2 2 3 3 3 3" xfId="11217"/>
    <cellStyle name="Output 2 2 3 3 3 3 2" xfId="30020"/>
    <cellStyle name="Output 2 2 3 3 3 4" xfId="11218"/>
    <cellStyle name="Output 2 2 3 3 3 4 2" xfId="30021"/>
    <cellStyle name="Output 2 2 3 3 3 5" xfId="11219"/>
    <cellStyle name="Output 2 2 3 3 3 5 2" xfId="30022"/>
    <cellStyle name="Output 2 2 3 3 3 6" xfId="11220"/>
    <cellStyle name="Output 2 2 3 3 3 6 2" xfId="30023"/>
    <cellStyle name="Output 2 2 3 3 3 7" xfId="11221"/>
    <cellStyle name="Output 2 2 3 3 3 7 2" xfId="30024"/>
    <cellStyle name="Output 2 2 3 3 3 8" xfId="30018"/>
    <cellStyle name="Output 2 2 3 3 4" xfId="11222"/>
    <cellStyle name="Output 2 2 3 3 4 2" xfId="11223"/>
    <cellStyle name="Output 2 2 3 3 4 2 2" xfId="30026"/>
    <cellStyle name="Output 2 2 3 3 4 3" xfId="11224"/>
    <cellStyle name="Output 2 2 3 3 4 3 2" xfId="30027"/>
    <cellStyle name="Output 2 2 3 3 4 4" xfId="11225"/>
    <cellStyle name="Output 2 2 3 3 4 4 2" xfId="30028"/>
    <cellStyle name="Output 2 2 3 3 4 5" xfId="11226"/>
    <cellStyle name="Output 2 2 3 3 4 5 2" xfId="30029"/>
    <cellStyle name="Output 2 2 3 3 4 6" xfId="11227"/>
    <cellStyle name="Output 2 2 3 3 4 6 2" xfId="30030"/>
    <cellStyle name="Output 2 2 3 3 4 7" xfId="11228"/>
    <cellStyle name="Output 2 2 3 3 4 7 2" xfId="30031"/>
    <cellStyle name="Output 2 2 3 3 4 8" xfId="30025"/>
    <cellStyle name="Output 2 2 3 3 5" xfId="11229"/>
    <cellStyle name="Output 2 2 3 3 5 2" xfId="11230"/>
    <cellStyle name="Output 2 2 3 3 5 2 2" xfId="30033"/>
    <cellStyle name="Output 2 2 3 3 5 3" xfId="11231"/>
    <cellStyle name="Output 2 2 3 3 5 3 2" xfId="30034"/>
    <cellStyle name="Output 2 2 3 3 5 4" xfId="11232"/>
    <cellStyle name="Output 2 2 3 3 5 4 2" xfId="30035"/>
    <cellStyle name="Output 2 2 3 3 5 5" xfId="11233"/>
    <cellStyle name="Output 2 2 3 3 5 5 2" xfId="30036"/>
    <cellStyle name="Output 2 2 3 3 5 6" xfId="11234"/>
    <cellStyle name="Output 2 2 3 3 5 6 2" xfId="30037"/>
    <cellStyle name="Output 2 2 3 3 5 7" xfId="11235"/>
    <cellStyle name="Output 2 2 3 3 5 7 2" xfId="30038"/>
    <cellStyle name="Output 2 2 3 3 5 8" xfId="30032"/>
    <cellStyle name="Output 2 2 3 3 6" xfId="11236"/>
    <cellStyle name="Output 2 2 3 3 6 2" xfId="11237"/>
    <cellStyle name="Output 2 2 3 3 6 2 2" xfId="30040"/>
    <cellStyle name="Output 2 2 3 3 6 3" xfId="11238"/>
    <cellStyle name="Output 2 2 3 3 6 3 2" xfId="30041"/>
    <cellStyle name="Output 2 2 3 3 6 4" xfId="11239"/>
    <cellStyle name="Output 2 2 3 3 6 4 2" xfId="30042"/>
    <cellStyle name="Output 2 2 3 3 6 5" xfId="11240"/>
    <cellStyle name="Output 2 2 3 3 6 5 2" xfId="30043"/>
    <cellStyle name="Output 2 2 3 3 6 6" xfId="11241"/>
    <cellStyle name="Output 2 2 3 3 6 6 2" xfId="30044"/>
    <cellStyle name="Output 2 2 3 3 6 7" xfId="11242"/>
    <cellStyle name="Output 2 2 3 3 6 7 2" xfId="30045"/>
    <cellStyle name="Output 2 2 3 3 6 8" xfId="30039"/>
    <cellStyle name="Output 2 2 3 3 7" xfId="11243"/>
    <cellStyle name="Output 2 2 3 3 7 2" xfId="11244"/>
    <cellStyle name="Output 2 2 3 3 7 2 2" xfId="30047"/>
    <cellStyle name="Output 2 2 3 3 7 3" xfId="11245"/>
    <cellStyle name="Output 2 2 3 3 7 3 2" xfId="30048"/>
    <cellStyle name="Output 2 2 3 3 7 4" xfId="11246"/>
    <cellStyle name="Output 2 2 3 3 7 4 2" xfId="30049"/>
    <cellStyle name="Output 2 2 3 3 7 5" xfId="11247"/>
    <cellStyle name="Output 2 2 3 3 7 5 2" xfId="30050"/>
    <cellStyle name="Output 2 2 3 3 7 6" xfId="11248"/>
    <cellStyle name="Output 2 2 3 3 7 6 2" xfId="30051"/>
    <cellStyle name="Output 2 2 3 3 7 7" xfId="11249"/>
    <cellStyle name="Output 2 2 3 3 7 7 2" xfId="30052"/>
    <cellStyle name="Output 2 2 3 3 7 8" xfId="30046"/>
    <cellStyle name="Output 2 2 3 3 8" xfId="11250"/>
    <cellStyle name="Output 2 2 3 3 8 2" xfId="11251"/>
    <cellStyle name="Output 2 2 3 3 8 2 2" xfId="30054"/>
    <cellStyle name="Output 2 2 3 3 8 3" xfId="11252"/>
    <cellStyle name="Output 2 2 3 3 8 3 2" xfId="30055"/>
    <cellStyle name="Output 2 2 3 3 8 4" xfId="11253"/>
    <cellStyle name="Output 2 2 3 3 8 4 2" xfId="30056"/>
    <cellStyle name="Output 2 2 3 3 8 5" xfId="11254"/>
    <cellStyle name="Output 2 2 3 3 8 5 2" xfId="30057"/>
    <cellStyle name="Output 2 2 3 3 8 6" xfId="11255"/>
    <cellStyle name="Output 2 2 3 3 8 6 2" xfId="30058"/>
    <cellStyle name="Output 2 2 3 3 8 7" xfId="11256"/>
    <cellStyle name="Output 2 2 3 3 8 7 2" xfId="30059"/>
    <cellStyle name="Output 2 2 3 3 8 8" xfId="30053"/>
    <cellStyle name="Output 2 2 3 3 9" xfId="11257"/>
    <cellStyle name="Output 2 2 3 3 9 2" xfId="11258"/>
    <cellStyle name="Output 2 2 3 3 9 2 2" xfId="30061"/>
    <cellStyle name="Output 2 2 3 3 9 3" xfId="11259"/>
    <cellStyle name="Output 2 2 3 3 9 3 2" xfId="30062"/>
    <cellStyle name="Output 2 2 3 3 9 4" xfId="11260"/>
    <cellStyle name="Output 2 2 3 3 9 4 2" xfId="30063"/>
    <cellStyle name="Output 2 2 3 3 9 5" xfId="11261"/>
    <cellStyle name="Output 2 2 3 3 9 5 2" xfId="30064"/>
    <cellStyle name="Output 2 2 3 3 9 6" xfId="11262"/>
    <cellStyle name="Output 2 2 3 3 9 6 2" xfId="30065"/>
    <cellStyle name="Output 2 2 3 3 9 7" xfId="11263"/>
    <cellStyle name="Output 2 2 3 3 9 7 2" xfId="30066"/>
    <cellStyle name="Output 2 2 3 3 9 8" xfId="30060"/>
    <cellStyle name="Output 2 2 3 30" xfId="11264"/>
    <cellStyle name="Output 2 2 3 31" xfId="21240"/>
    <cellStyle name="Output 2 2 3 4" xfId="11265"/>
    <cellStyle name="Output 2 2 3 4 10" xfId="11266"/>
    <cellStyle name="Output 2 2 3 4 10 2" xfId="11267"/>
    <cellStyle name="Output 2 2 3 4 10 2 2" xfId="30069"/>
    <cellStyle name="Output 2 2 3 4 10 3" xfId="11268"/>
    <cellStyle name="Output 2 2 3 4 10 3 2" xfId="30070"/>
    <cellStyle name="Output 2 2 3 4 10 4" xfId="11269"/>
    <cellStyle name="Output 2 2 3 4 10 4 2" xfId="30071"/>
    <cellStyle name="Output 2 2 3 4 10 5" xfId="11270"/>
    <cellStyle name="Output 2 2 3 4 10 5 2" xfId="30072"/>
    <cellStyle name="Output 2 2 3 4 10 6" xfId="11271"/>
    <cellStyle name="Output 2 2 3 4 10 6 2" xfId="30073"/>
    <cellStyle name="Output 2 2 3 4 10 7" xfId="11272"/>
    <cellStyle name="Output 2 2 3 4 10 7 2" xfId="30074"/>
    <cellStyle name="Output 2 2 3 4 10 8" xfId="30068"/>
    <cellStyle name="Output 2 2 3 4 11" xfId="11273"/>
    <cellStyle name="Output 2 2 3 4 11 2" xfId="30075"/>
    <cellStyle name="Output 2 2 3 4 12" xfId="11274"/>
    <cellStyle name="Output 2 2 3 4 12 2" xfId="30076"/>
    <cellStyle name="Output 2 2 3 4 13" xfId="11275"/>
    <cellStyle name="Output 2 2 3 4 13 2" xfId="30077"/>
    <cellStyle name="Output 2 2 3 4 14" xfId="11276"/>
    <cellStyle name="Output 2 2 3 4 14 2" xfId="30078"/>
    <cellStyle name="Output 2 2 3 4 15" xfId="11277"/>
    <cellStyle name="Output 2 2 3 4 16" xfId="11278"/>
    <cellStyle name="Output 2 2 3 4 17" xfId="30067"/>
    <cellStyle name="Output 2 2 3 4 2" xfId="11279"/>
    <cellStyle name="Output 2 2 3 4 2 2" xfId="11280"/>
    <cellStyle name="Output 2 2 3 4 2 2 2" xfId="30080"/>
    <cellStyle name="Output 2 2 3 4 2 3" xfId="11281"/>
    <cellStyle name="Output 2 2 3 4 2 3 2" xfId="30081"/>
    <cellStyle name="Output 2 2 3 4 2 4" xfId="11282"/>
    <cellStyle name="Output 2 2 3 4 2 4 2" xfId="30082"/>
    <cellStyle name="Output 2 2 3 4 2 5" xfId="11283"/>
    <cellStyle name="Output 2 2 3 4 2 5 2" xfId="30083"/>
    <cellStyle name="Output 2 2 3 4 2 6" xfId="11284"/>
    <cellStyle name="Output 2 2 3 4 2 6 2" xfId="30084"/>
    <cellStyle name="Output 2 2 3 4 2 7" xfId="11285"/>
    <cellStyle name="Output 2 2 3 4 2 7 2" xfId="30085"/>
    <cellStyle name="Output 2 2 3 4 2 8" xfId="30079"/>
    <cellStyle name="Output 2 2 3 4 3" xfId="11286"/>
    <cellStyle name="Output 2 2 3 4 3 2" xfId="11287"/>
    <cellStyle name="Output 2 2 3 4 3 2 2" xfId="30087"/>
    <cellStyle name="Output 2 2 3 4 3 3" xfId="11288"/>
    <cellStyle name="Output 2 2 3 4 3 3 2" xfId="30088"/>
    <cellStyle name="Output 2 2 3 4 3 4" xfId="11289"/>
    <cellStyle name="Output 2 2 3 4 3 4 2" xfId="30089"/>
    <cellStyle name="Output 2 2 3 4 3 5" xfId="11290"/>
    <cellStyle name="Output 2 2 3 4 3 5 2" xfId="30090"/>
    <cellStyle name="Output 2 2 3 4 3 6" xfId="11291"/>
    <cellStyle name="Output 2 2 3 4 3 6 2" xfId="30091"/>
    <cellStyle name="Output 2 2 3 4 3 7" xfId="11292"/>
    <cellStyle name="Output 2 2 3 4 3 7 2" xfId="30092"/>
    <cellStyle name="Output 2 2 3 4 3 8" xfId="30086"/>
    <cellStyle name="Output 2 2 3 4 4" xfId="11293"/>
    <cellStyle name="Output 2 2 3 4 4 2" xfId="11294"/>
    <cellStyle name="Output 2 2 3 4 4 2 2" xfId="30094"/>
    <cellStyle name="Output 2 2 3 4 4 3" xfId="11295"/>
    <cellStyle name="Output 2 2 3 4 4 3 2" xfId="30095"/>
    <cellStyle name="Output 2 2 3 4 4 4" xfId="11296"/>
    <cellStyle name="Output 2 2 3 4 4 4 2" xfId="30096"/>
    <cellStyle name="Output 2 2 3 4 4 5" xfId="11297"/>
    <cellStyle name="Output 2 2 3 4 4 5 2" xfId="30097"/>
    <cellStyle name="Output 2 2 3 4 4 6" xfId="11298"/>
    <cellStyle name="Output 2 2 3 4 4 6 2" xfId="30098"/>
    <cellStyle name="Output 2 2 3 4 4 7" xfId="11299"/>
    <cellStyle name="Output 2 2 3 4 4 7 2" xfId="30099"/>
    <cellStyle name="Output 2 2 3 4 4 8" xfId="30093"/>
    <cellStyle name="Output 2 2 3 4 5" xfId="11300"/>
    <cellStyle name="Output 2 2 3 4 5 2" xfId="11301"/>
    <cellStyle name="Output 2 2 3 4 5 2 2" xfId="30101"/>
    <cellStyle name="Output 2 2 3 4 5 3" xfId="11302"/>
    <cellStyle name="Output 2 2 3 4 5 3 2" xfId="30102"/>
    <cellStyle name="Output 2 2 3 4 5 4" xfId="11303"/>
    <cellStyle name="Output 2 2 3 4 5 4 2" xfId="30103"/>
    <cellStyle name="Output 2 2 3 4 5 5" xfId="11304"/>
    <cellStyle name="Output 2 2 3 4 5 5 2" xfId="30104"/>
    <cellStyle name="Output 2 2 3 4 5 6" xfId="11305"/>
    <cellStyle name="Output 2 2 3 4 5 6 2" xfId="30105"/>
    <cellStyle name="Output 2 2 3 4 5 7" xfId="11306"/>
    <cellStyle name="Output 2 2 3 4 5 7 2" xfId="30106"/>
    <cellStyle name="Output 2 2 3 4 5 8" xfId="30100"/>
    <cellStyle name="Output 2 2 3 4 6" xfId="11307"/>
    <cellStyle name="Output 2 2 3 4 6 2" xfId="11308"/>
    <cellStyle name="Output 2 2 3 4 6 2 2" xfId="30108"/>
    <cellStyle name="Output 2 2 3 4 6 3" xfId="11309"/>
    <cellStyle name="Output 2 2 3 4 6 3 2" xfId="30109"/>
    <cellStyle name="Output 2 2 3 4 6 4" xfId="11310"/>
    <cellStyle name="Output 2 2 3 4 6 4 2" xfId="30110"/>
    <cellStyle name="Output 2 2 3 4 6 5" xfId="11311"/>
    <cellStyle name="Output 2 2 3 4 6 5 2" xfId="30111"/>
    <cellStyle name="Output 2 2 3 4 6 6" xfId="11312"/>
    <cellStyle name="Output 2 2 3 4 6 6 2" xfId="30112"/>
    <cellStyle name="Output 2 2 3 4 6 7" xfId="11313"/>
    <cellStyle name="Output 2 2 3 4 6 7 2" xfId="30113"/>
    <cellStyle name="Output 2 2 3 4 6 8" xfId="30107"/>
    <cellStyle name="Output 2 2 3 4 7" xfId="11314"/>
    <cellStyle name="Output 2 2 3 4 7 2" xfId="11315"/>
    <cellStyle name="Output 2 2 3 4 7 2 2" xfId="30115"/>
    <cellStyle name="Output 2 2 3 4 7 3" xfId="11316"/>
    <cellStyle name="Output 2 2 3 4 7 3 2" xfId="30116"/>
    <cellStyle name="Output 2 2 3 4 7 4" xfId="11317"/>
    <cellStyle name="Output 2 2 3 4 7 4 2" xfId="30117"/>
    <cellStyle name="Output 2 2 3 4 7 5" xfId="11318"/>
    <cellStyle name="Output 2 2 3 4 7 5 2" xfId="30118"/>
    <cellStyle name="Output 2 2 3 4 7 6" xfId="11319"/>
    <cellStyle name="Output 2 2 3 4 7 6 2" xfId="30119"/>
    <cellStyle name="Output 2 2 3 4 7 7" xfId="11320"/>
    <cellStyle name="Output 2 2 3 4 7 7 2" xfId="30120"/>
    <cellStyle name="Output 2 2 3 4 7 8" xfId="30114"/>
    <cellStyle name="Output 2 2 3 4 8" xfId="11321"/>
    <cellStyle name="Output 2 2 3 4 8 2" xfId="11322"/>
    <cellStyle name="Output 2 2 3 4 8 2 2" xfId="30122"/>
    <cellStyle name="Output 2 2 3 4 8 3" xfId="11323"/>
    <cellStyle name="Output 2 2 3 4 8 3 2" xfId="30123"/>
    <cellStyle name="Output 2 2 3 4 8 4" xfId="11324"/>
    <cellStyle name="Output 2 2 3 4 8 4 2" xfId="30124"/>
    <cellStyle name="Output 2 2 3 4 8 5" xfId="11325"/>
    <cellStyle name="Output 2 2 3 4 8 5 2" xfId="30125"/>
    <cellStyle name="Output 2 2 3 4 8 6" xfId="11326"/>
    <cellStyle name="Output 2 2 3 4 8 6 2" xfId="30126"/>
    <cellStyle name="Output 2 2 3 4 8 7" xfId="11327"/>
    <cellStyle name="Output 2 2 3 4 8 7 2" xfId="30127"/>
    <cellStyle name="Output 2 2 3 4 8 8" xfId="30121"/>
    <cellStyle name="Output 2 2 3 4 9" xfId="11328"/>
    <cellStyle name="Output 2 2 3 4 9 2" xfId="11329"/>
    <cellStyle name="Output 2 2 3 4 9 2 2" xfId="30129"/>
    <cellStyle name="Output 2 2 3 4 9 3" xfId="11330"/>
    <cellStyle name="Output 2 2 3 4 9 3 2" xfId="30130"/>
    <cellStyle name="Output 2 2 3 4 9 4" xfId="11331"/>
    <cellStyle name="Output 2 2 3 4 9 4 2" xfId="30131"/>
    <cellStyle name="Output 2 2 3 4 9 5" xfId="11332"/>
    <cellStyle name="Output 2 2 3 4 9 5 2" xfId="30132"/>
    <cellStyle name="Output 2 2 3 4 9 6" xfId="11333"/>
    <cellStyle name="Output 2 2 3 4 9 6 2" xfId="30133"/>
    <cellStyle name="Output 2 2 3 4 9 7" xfId="11334"/>
    <cellStyle name="Output 2 2 3 4 9 7 2" xfId="30134"/>
    <cellStyle name="Output 2 2 3 4 9 8" xfId="30128"/>
    <cellStyle name="Output 2 2 3 5" xfId="11335"/>
    <cellStyle name="Output 2 2 3 5 10" xfId="11336"/>
    <cellStyle name="Output 2 2 3 5 10 2" xfId="11337"/>
    <cellStyle name="Output 2 2 3 5 10 2 2" xfId="30137"/>
    <cellStyle name="Output 2 2 3 5 10 3" xfId="11338"/>
    <cellStyle name="Output 2 2 3 5 10 3 2" xfId="30138"/>
    <cellStyle name="Output 2 2 3 5 10 4" xfId="11339"/>
    <cellStyle name="Output 2 2 3 5 10 4 2" xfId="30139"/>
    <cellStyle name="Output 2 2 3 5 10 5" xfId="11340"/>
    <cellStyle name="Output 2 2 3 5 10 5 2" xfId="30140"/>
    <cellStyle name="Output 2 2 3 5 10 6" xfId="11341"/>
    <cellStyle name="Output 2 2 3 5 10 6 2" xfId="30141"/>
    <cellStyle name="Output 2 2 3 5 10 7" xfId="11342"/>
    <cellStyle name="Output 2 2 3 5 10 7 2" xfId="30142"/>
    <cellStyle name="Output 2 2 3 5 10 8" xfId="30136"/>
    <cellStyle name="Output 2 2 3 5 11" xfId="11343"/>
    <cellStyle name="Output 2 2 3 5 11 2" xfId="30143"/>
    <cellStyle name="Output 2 2 3 5 12" xfId="11344"/>
    <cellStyle name="Output 2 2 3 5 12 2" xfId="30144"/>
    <cellStyle name="Output 2 2 3 5 13" xfId="11345"/>
    <cellStyle name="Output 2 2 3 5 13 2" xfId="30145"/>
    <cellStyle name="Output 2 2 3 5 14" xfId="11346"/>
    <cellStyle name="Output 2 2 3 5 14 2" xfId="30146"/>
    <cellStyle name="Output 2 2 3 5 15" xfId="11347"/>
    <cellStyle name="Output 2 2 3 5 16" xfId="11348"/>
    <cellStyle name="Output 2 2 3 5 17" xfId="30135"/>
    <cellStyle name="Output 2 2 3 5 2" xfId="11349"/>
    <cellStyle name="Output 2 2 3 5 2 2" xfId="11350"/>
    <cellStyle name="Output 2 2 3 5 2 2 2" xfId="30148"/>
    <cellStyle name="Output 2 2 3 5 2 3" xfId="11351"/>
    <cellStyle name="Output 2 2 3 5 2 3 2" xfId="30149"/>
    <cellStyle name="Output 2 2 3 5 2 4" xfId="11352"/>
    <cellStyle name="Output 2 2 3 5 2 4 2" xfId="30150"/>
    <cellStyle name="Output 2 2 3 5 2 5" xfId="11353"/>
    <cellStyle name="Output 2 2 3 5 2 5 2" xfId="30151"/>
    <cellStyle name="Output 2 2 3 5 2 6" xfId="11354"/>
    <cellStyle name="Output 2 2 3 5 2 6 2" xfId="30152"/>
    <cellStyle name="Output 2 2 3 5 2 7" xfId="11355"/>
    <cellStyle name="Output 2 2 3 5 2 7 2" xfId="30153"/>
    <cellStyle name="Output 2 2 3 5 2 8" xfId="30147"/>
    <cellStyle name="Output 2 2 3 5 3" xfId="11356"/>
    <cellStyle name="Output 2 2 3 5 3 2" xfId="11357"/>
    <cellStyle name="Output 2 2 3 5 3 2 2" xfId="30155"/>
    <cellStyle name="Output 2 2 3 5 3 3" xfId="11358"/>
    <cellStyle name="Output 2 2 3 5 3 3 2" xfId="30156"/>
    <cellStyle name="Output 2 2 3 5 3 4" xfId="11359"/>
    <cellStyle name="Output 2 2 3 5 3 4 2" xfId="30157"/>
    <cellStyle name="Output 2 2 3 5 3 5" xfId="11360"/>
    <cellStyle name="Output 2 2 3 5 3 5 2" xfId="30158"/>
    <cellStyle name="Output 2 2 3 5 3 6" xfId="11361"/>
    <cellStyle name="Output 2 2 3 5 3 6 2" xfId="30159"/>
    <cellStyle name="Output 2 2 3 5 3 7" xfId="11362"/>
    <cellStyle name="Output 2 2 3 5 3 7 2" xfId="30160"/>
    <cellStyle name="Output 2 2 3 5 3 8" xfId="30154"/>
    <cellStyle name="Output 2 2 3 5 4" xfId="11363"/>
    <cellStyle name="Output 2 2 3 5 4 2" xfId="11364"/>
    <cellStyle name="Output 2 2 3 5 4 2 2" xfId="30162"/>
    <cellStyle name="Output 2 2 3 5 4 3" xfId="11365"/>
    <cellStyle name="Output 2 2 3 5 4 3 2" xfId="30163"/>
    <cellStyle name="Output 2 2 3 5 4 4" xfId="11366"/>
    <cellStyle name="Output 2 2 3 5 4 4 2" xfId="30164"/>
    <cellStyle name="Output 2 2 3 5 4 5" xfId="11367"/>
    <cellStyle name="Output 2 2 3 5 4 5 2" xfId="30165"/>
    <cellStyle name="Output 2 2 3 5 4 6" xfId="11368"/>
    <cellStyle name="Output 2 2 3 5 4 6 2" xfId="30166"/>
    <cellStyle name="Output 2 2 3 5 4 7" xfId="11369"/>
    <cellStyle name="Output 2 2 3 5 4 7 2" xfId="30167"/>
    <cellStyle name="Output 2 2 3 5 4 8" xfId="30161"/>
    <cellStyle name="Output 2 2 3 5 5" xfId="11370"/>
    <cellStyle name="Output 2 2 3 5 5 2" xfId="11371"/>
    <cellStyle name="Output 2 2 3 5 5 2 2" xfId="30169"/>
    <cellStyle name="Output 2 2 3 5 5 3" xfId="11372"/>
    <cellStyle name="Output 2 2 3 5 5 3 2" xfId="30170"/>
    <cellStyle name="Output 2 2 3 5 5 4" xfId="11373"/>
    <cellStyle name="Output 2 2 3 5 5 4 2" xfId="30171"/>
    <cellStyle name="Output 2 2 3 5 5 5" xfId="11374"/>
    <cellStyle name="Output 2 2 3 5 5 5 2" xfId="30172"/>
    <cellStyle name="Output 2 2 3 5 5 6" xfId="11375"/>
    <cellStyle name="Output 2 2 3 5 5 6 2" xfId="30173"/>
    <cellStyle name="Output 2 2 3 5 5 7" xfId="11376"/>
    <cellStyle name="Output 2 2 3 5 5 7 2" xfId="30174"/>
    <cellStyle name="Output 2 2 3 5 5 8" xfId="30168"/>
    <cellStyle name="Output 2 2 3 5 6" xfId="11377"/>
    <cellStyle name="Output 2 2 3 5 6 2" xfId="11378"/>
    <cellStyle name="Output 2 2 3 5 6 2 2" xfId="30176"/>
    <cellStyle name="Output 2 2 3 5 6 3" xfId="11379"/>
    <cellStyle name="Output 2 2 3 5 6 3 2" xfId="30177"/>
    <cellStyle name="Output 2 2 3 5 6 4" xfId="11380"/>
    <cellStyle name="Output 2 2 3 5 6 4 2" xfId="30178"/>
    <cellStyle name="Output 2 2 3 5 6 5" xfId="11381"/>
    <cellStyle name="Output 2 2 3 5 6 5 2" xfId="30179"/>
    <cellStyle name="Output 2 2 3 5 6 6" xfId="11382"/>
    <cellStyle name="Output 2 2 3 5 6 6 2" xfId="30180"/>
    <cellStyle name="Output 2 2 3 5 6 7" xfId="11383"/>
    <cellStyle name="Output 2 2 3 5 6 7 2" xfId="30181"/>
    <cellStyle name="Output 2 2 3 5 6 8" xfId="30175"/>
    <cellStyle name="Output 2 2 3 5 7" xfId="11384"/>
    <cellStyle name="Output 2 2 3 5 7 2" xfId="11385"/>
    <cellStyle name="Output 2 2 3 5 7 2 2" xfId="30183"/>
    <cellStyle name="Output 2 2 3 5 7 3" xfId="11386"/>
    <cellStyle name="Output 2 2 3 5 7 3 2" xfId="30184"/>
    <cellStyle name="Output 2 2 3 5 7 4" xfId="11387"/>
    <cellStyle name="Output 2 2 3 5 7 4 2" xfId="30185"/>
    <cellStyle name="Output 2 2 3 5 7 5" xfId="11388"/>
    <cellStyle name="Output 2 2 3 5 7 5 2" xfId="30186"/>
    <cellStyle name="Output 2 2 3 5 7 6" xfId="11389"/>
    <cellStyle name="Output 2 2 3 5 7 6 2" xfId="30187"/>
    <cellStyle name="Output 2 2 3 5 7 7" xfId="11390"/>
    <cellStyle name="Output 2 2 3 5 7 7 2" xfId="30188"/>
    <cellStyle name="Output 2 2 3 5 7 8" xfId="30182"/>
    <cellStyle name="Output 2 2 3 5 8" xfId="11391"/>
    <cellStyle name="Output 2 2 3 5 8 2" xfId="11392"/>
    <cellStyle name="Output 2 2 3 5 8 2 2" xfId="30190"/>
    <cellStyle name="Output 2 2 3 5 8 3" xfId="11393"/>
    <cellStyle name="Output 2 2 3 5 8 3 2" xfId="30191"/>
    <cellStyle name="Output 2 2 3 5 8 4" xfId="11394"/>
    <cellStyle name="Output 2 2 3 5 8 4 2" xfId="30192"/>
    <cellStyle name="Output 2 2 3 5 8 5" xfId="11395"/>
    <cellStyle name="Output 2 2 3 5 8 5 2" xfId="30193"/>
    <cellStyle name="Output 2 2 3 5 8 6" xfId="11396"/>
    <cellStyle name="Output 2 2 3 5 8 6 2" xfId="30194"/>
    <cellStyle name="Output 2 2 3 5 8 7" xfId="11397"/>
    <cellStyle name="Output 2 2 3 5 8 7 2" xfId="30195"/>
    <cellStyle name="Output 2 2 3 5 8 8" xfId="30189"/>
    <cellStyle name="Output 2 2 3 5 9" xfId="11398"/>
    <cellStyle name="Output 2 2 3 5 9 2" xfId="11399"/>
    <cellStyle name="Output 2 2 3 5 9 2 2" xfId="30197"/>
    <cellStyle name="Output 2 2 3 5 9 3" xfId="11400"/>
    <cellStyle name="Output 2 2 3 5 9 3 2" xfId="30198"/>
    <cellStyle name="Output 2 2 3 5 9 4" xfId="11401"/>
    <cellStyle name="Output 2 2 3 5 9 4 2" xfId="30199"/>
    <cellStyle name="Output 2 2 3 5 9 5" xfId="11402"/>
    <cellStyle name="Output 2 2 3 5 9 5 2" xfId="30200"/>
    <cellStyle name="Output 2 2 3 5 9 6" xfId="11403"/>
    <cellStyle name="Output 2 2 3 5 9 6 2" xfId="30201"/>
    <cellStyle name="Output 2 2 3 5 9 7" xfId="11404"/>
    <cellStyle name="Output 2 2 3 5 9 7 2" xfId="30202"/>
    <cellStyle name="Output 2 2 3 5 9 8" xfId="30196"/>
    <cellStyle name="Output 2 2 3 6" xfId="11405"/>
    <cellStyle name="Output 2 2 3 6 10" xfId="11406"/>
    <cellStyle name="Output 2 2 3 6 11" xfId="30203"/>
    <cellStyle name="Output 2 2 3 6 2" xfId="11407"/>
    <cellStyle name="Output 2 2 3 6 2 2" xfId="30204"/>
    <cellStyle name="Output 2 2 3 6 3" xfId="11408"/>
    <cellStyle name="Output 2 2 3 6 3 2" xfId="30205"/>
    <cellStyle name="Output 2 2 3 6 4" xfId="11409"/>
    <cellStyle name="Output 2 2 3 6 4 2" xfId="30206"/>
    <cellStyle name="Output 2 2 3 6 5" xfId="11410"/>
    <cellStyle name="Output 2 2 3 6 5 2" xfId="30207"/>
    <cellStyle name="Output 2 2 3 6 6" xfId="11411"/>
    <cellStyle name="Output 2 2 3 6 6 2" xfId="30208"/>
    <cellStyle name="Output 2 2 3 6 7" xfId="11412"/>
    <cellStyle name="Output 2 2 3 6 7 2" xfId="30209"/>
    <cellStyle name="Output 2 2 3 6 8" xfId="11413"/>
    <cellStyle name="Output 2 2 3 6 9" xfId="11414"/>
    <cellStyle name="Output 2 2 3 7" xfId="11415"/>
    <cellStyle name="Output 2 2 3 7 10" xfId="11416"/>
    <cellStyle name="Output 2 2 3 7 11" xfId="30210"/>
    <cellStyle name="Output 2 2 3 7 2" xfId="11417"/>
    <cellStyle name="Output 2 2 3 7 2 2" xfId="30211"/>
    <cellStyle name="Output 2 2 3 7 3" xfId="11418"/>
    <cellStyle name="Output 2 2 3 7 3 2" xfId="30212"/>
    <cellStyle name="Output 2 2 3 7 4" xfId="11419"/>
    <cellStyle name="Output 2 2 3 7 4 2" xfId="30213"/>
    <cellStyle name="Output 2 2 3 7 5" xfId="11420"/>
    <cellStyle name="Output 2 2 3 7 5 2" xfId="30214"/>
    <cellStyle name="Output 2 2 3 7 6" xfId="11421"/>
    <cellStyle name="Output 2 2 3 7 6 2" xfId="30215"/>
    <cellStyle name="Output 2 2 3 7 7" xfId="11422"/>
    <cellStyle name="Output 2 2 3 7 7 2" xfId="30216"/>
    <cellStyle name="Output 2 2 3 7 8" xfId="11423"/>
    <cellStyle name="Output 2 2 3 7 9" xfId="11424"/>
    <cellStyle name="Output 2 2 3 8" xfId="11425"/>
    <cellStyle name="Output 2 2 3 8 10" xfId="11426"/>
    <cellStyle name="Output 2 2 3 8 11" xfId="30217"/>
    <cellStyle name="Output 2 2 3 8 2" xfId="11427"/>
    <cellStyle name="Output 2 2 3 8 2 2" xfId="30218"/>
    <cellStyle name="Output 2 2 3 8 3" xfId="11428"/>
    <cellStyle name="Output 2 2 3 8 3 2" xfId="30219"/>
    <cellStyle name="Output 2 2 3 8 4" xfId="11429"/>
    <cellStyle name="Output 2 2 3 8 4 2" xfId="30220"/>
    <cellStyle name="Output 2 2 3 8 5" xfId="11430"/>
    <cellStyle name="Output 2 2 3 8 5 2" xfId="30221"/>
    <cellStyle name="Output 2 2 3 8 6" xfId="11431"/>
    <cellStyle name="Output 2 2 3 8 6 2" xfId="30222"/>
    <cellStyle name="Output 2 2 3 8 7" xfId="11432"/>
    <cellStyle name="Output 2 2 3 8 7 2" xfId="30223"/>
    <cellStyle name="Output 2 2 3 8 8" xfId="11433"/>
    <cellStyle name="Output 2 2 3 8 9" xfId="11434"/>
    <cellStyle name="Output 2 2 3 9" xfId="11435"/>
    <cellStyle name="Output 2 2 3 9 10" xfId="11436"/>
    <cellStyle name="Output 2 2 3 9 11" xfId="30224"/>
    <cellStyle name="Output 2 2 3 9 2" xfId="11437"/>
    <cellStyle name="Output 2 2 3 9 2 2" xfId="30225"/>
    <cellStyle name="Output 2 2 3 9 3" xfId="11438"/>
    <cellStyle name="Output 2 2 3 9 3 2" xfId="30226"/>
    <cellStyle name="Output 2 2 3 9 4" xfId="11439"/>
    <cellStyle name="Output 2 2 3 9 4 2" xfId="30227"/>
    <cellStyle name="Output 2 2 3 9 5" xfId="11440"/>
    <cellStyle name="Output 2 2 3 9 5 2" xfId="30228"/>
    <cellStyle name="Output 2 2 3 9 6" xfId="11441"/>
    <cellStyle name="Output 2 2 3 9 6 2" xfId="30229"/>
    <cellStyle name="Output 2 2 3 9 7" xfId="11442"/>
    <cellStyle name="Output 2 2 3 9 7 2" xfId="30230"/>
    <cellStyle name="Output 2 2 3 9 8" xfId="11443"/>
    <cellStyle name="Output 2 2 3 9 9" xfId="11444"/>
    <cellStyle name="Output 2 2 30" xfId="21208"/>
    <cellStyle name="Output 2 2 4" xfId="11445"/>
    <cellStyle name="Output 2 2 4 10" xfId="11446"/>
    <cellStyle name="Output 2 2 4 10 2" xfId="11447"/>
    <cellStyle name="Output 2 2 4 10 2 2" xfId="30233"/>
    <cellStyle name="Output 2 2 4 10 3" xfId="11448"/>
    <cellStyle name="Output 2 2 4 10 3 2" xfId="30234"/>
    <cellStyle name="Output 2 2 4 10 4" xfId="11449"/>
    <cellStyle name="Output 2 2 4 10 4 2" xfId="30235"/>
    <cellStyle name="Output 2 2 4 10 5" xfId="11450"/>
    <cellStyle name="Output 2 2 4 10 5 2" xfId="30236"/>
    <cellStyle name="Output 2 2 4 10 6" xfId="11451"/>
    <cellStyle name="Output 2 2 4 10 6 2" xfId="30237"/>
    <cellStyle name="Output 2 2 4 10 7" xfId="11452"/>
    <cellStyle name="Output 2 2 4 10 7 2" xfId="30238"/>
    <cellStyle name="Output 2 2 4 10 8" xfId="30232"/>
    <cellStyle name="Output 2 2 4 11" xfId="11453"/>
    <cellStyle name="Output 2 2 4 11 2" xfId="30239"/>
    <cellStyle name="Output 2 2 4 12" xfId="11454"/>
    <cellStyle name="Output 2 2 4 12 2" xfId="30240"/>
    <cellStyle name="Output 2 2 4 13" xfId="11455"/>
    <cellStyle name="Output 2 2 4 13 2" xfId="30241"/>
    <cellStyle name="Output 2 2 4 14" xfId="11456"/>
    <cellStyle name="Output 2 2 4 14 2" xfId="30242"/>
    <cellStyle name="Output 2 2 4 15" xfId="11457"/>
    <cellStyle name="Output 2 2 4 16" xfId="11458"/>
    <cellStyle name="Output 2 2 4 17" xfId="30231"/>
    <cellStyle name="Output 2 2 4 2" xfId="11459"/>
    <cellStyle name="Output 2 2 4 2 2" xfId="11460"/>
    <cellStyle name="Output 2 2 4 2 2 2" xfId="30244"/>
    <cellStyle name="Output 2 2 4 2 3" xfId="11461"/>
    <cellStyle name="Output 2 2 4 2 3 2" xfId="30245"/>
    <cellStyle name="Output 2 2 4 2 4" xfId="11462"/>
    <cellStyle name="Output 2 2 4 2 4 2" xfId="30246"/>
    <cellStyle name="Output 2 2 4 2 5" xfId="11463"/>
    <cellStyle name="Output 2 2 4 2 5 2" xfId="30247"/>
    <cellStyle name="Output 2 2 4 2 6" xfId="11464"/>
    <cellStyle name="Output 2 2 4 2 6 2" xfId="30248"/>
    <cellStyle name="Output 2 2 4 2 7" xfId="11465"/>
    <cellStyle name="Output 2 2 4 2 7 2" xfId="30249"/>
    <cellStyle name="Output 2 2 4 2 8" xfId="30243"/>
    <cellStyle name="Output 2 2 4 3" xfId="11466"/>
    <cellStyle name="Output 2 2 4 3 2" xfId="11467"/>
    <cellStyle name="Output 2 2 4 3 2 2" xfId="30251"/>
    <cellStyle name="Output 2 2 4 3 3" xfId="11468"/>
    <cellStyle name="Output 2 2 4 3 3 2" xfId="30252"/>
    <cellStyle name="Output 2 2 4 3 4" xfId="11469"/>
    <cellStyle name="Output 2 2 4 3 4 2" xfId="30253"/>
    <cellStyle name="Output 2 2 4 3 5" xfId="11470"/>
    <cellStyle name="Output 2 2 4 3 5 2" xfId="30254"/>
    <cellStyle name="Output 2 2 4 3 6" xfId="11471"/>
    <cellStyle name="Output 2 2 4 3 6 2" xfId="30255"/>
    <cellStyle name="Output 2 2 4 3 7" xfId="11472"/>
    <cellStyle name="Output 2 2 4 3 7 2" xfId="30256"/>
    <cellStyle name="Output 2 2 4 3 8" xfId="30250"/>
    <cellStyle name="Output 2 2 4 4" xfId="11473"/>
    <cellStyle name="Output 2 2 4 4 2" xfId="11474"/>
    <cellStyle name="Output 2 2 4 4 2 2" xfId="30258"/>
    <cellStyle name="Output 2 2 4 4 3" xfId="11475"/>
    <cellStyle name="Output 2 2 4 4 3 2" xfId="30259"/>
    <cellStyle name="Output 2 2 4 4 4" xfId="11476"/>
    <cellStyle name="Output 2 2 4 4 4 2" xfId="30260"/>
    <cellStyle name="Output 2 2 4 4 5" xfId="11477"/>
    <cellStyle name="Output 2 2 4 4 5 2" xfId="30261"/>
    <cellStyle name="Output 2 2 4 4 6" xfId="11478"/>
    <cellStyle name="Output 2 2 4 4 6 2" xfId="30262"/>
    <cellStyle name="Output 2 2 4 4 7" xfId="11479"/>
    <cellStyle name="Output 2 2 4 4 7 2" xfId="30263"/>
    <cellStyle name="Output 2 2 4 4 8" xfId="30257"/>
    <cellStyle name="Output 2 2 4 5" xfId="11480"/>
    <cellStyle name="Output 2 2 4 5 2" xfId="11481"/>
    <cellStyle name="Output 2 2 4 5 2 2" xfId="30265"/>
    <cellStyle name="Output 2 2 4 5 3" xfId="11482"/>
    <cellStyle name="Output 2 2 4 5 3 2" xfId="30266"/>
    <cellStyle name="Output 2 2 4 5 4" xfId="11483"/>
    <cellStyle name="Output 2 2 4 5 4 2" xfId="30267"/>
    <cellStyle name="Output 2 2 4 5 5" xfId="11484"/>
    <cellStyle name="Output 2 2 4 5 5 2" xfId="30268"/>
    <cellStyle name="Output 2 2 4 5 6" xfId="11485"/>
    <cellStyle name="Output 2 2 4 5 6 2" xfId="30269"/>
    <cellStyle name="Output 2 2 4 5 7" xfId="11486"/>
    <cellStyle name="Output 2 2 4 5 7 2" xfId="30270"/>
    <cellStyle name="Output 2 2 4 5 8" xfId="30264"/>
    <cellStyle name="Output 2 2 4 6" xfId="11487"/>
    <cellStyle name="Output 2 2 4 6 2" xfId="11488"/>
    <cellStyle name="Output 2 2 4 6 2 2" xfId="30272"/>
    <cellStyle name="Output 2 2 4 6 3" xfId="11489"/>
    <cellStyle name="Output 2 2 4 6 3 2" xfId="30273"/>
    <cellStyle name="Output 2 2 4 6 4" xfId="11490"/>
    <cellStyle name="Output 2 2 4 6 4 2" xfId="30274"/>
    <cellStyle name="Output 2 2 4 6 5" xfId="11491"/>
    <cellStyle name="Output 2 2 4 6 5 2" xfId="30275"/>
    <cellStyle name="Output 2 2 4 6 6" xfId="11492"/>
    <cellStyle name="Output 2 2 4 6 6 2" xfId="30276"/>
    <cellStyle name="Output 2 2 4 6 7" xfId="11493"/>
    <cellStyle name="Output 2 2 4 6 7 2" xfId="30277"/>
    <cellStyle name="Output 2 2 4 6 8" xfId="30271"/>
    <cellStyle name="Output 2 2 4 7" xfId="11494"/>
    <cellStyle name="Output 2 2 4 7 2" xfId="11495"/>
    <cellStyle name="Output 2 2 4 7 2 2" xfId="30279"/>
    <cellStyle name="Output 2 2 4 7 3" xfId="11496"/>
    <cellStyle name="Output 2 2 4 7 3 2" xfId="30280"/>
    <cellStyle name="Output 2 2 4 7 4" xfId="11497"/>
    <cellStyle name="Output 2 2 4 7 4 2" xfId="30281"/>
    <cellStyle name="Output 2 2 4 7 5" xfId="11498"/>
    <cellStyle name="Output 2 2 4 7 5 2" xfId="30282"/>
    <cellStyle name="Output 2 2 4 7 6" xfId="11499"/>
    <cellStyle name="Output 2 2 4 7 6 2" xfId="30283"/>
    <cellStyle name="Output 2 2 4 7 7" xfId="11500"/>
    <cellStyle name="Output 2 2 4 7 7 2" xfId="30284"/>
    <cellStyle name="Output 2 2 4 7 8" xfId="30278"/>
    <cellStyle name="Output 2 2 4 8" xfId="11501"/>
    <cellStyle name="Output 2 2 4 8 2" xfId="11502"/>
    <cellStyle name="Output 2 2 4 8 2 2" xfId="30286"/>
    <cellStyle name="Output 2 2 4 8 3" xfId="11503"/>
    <cellStyle name="Output 2 2 4 8 3 2" xfId="30287"/>
    <cellStyle name="Output 2 2 4 8 4" xfId="11504"/>
    <cellStyle name="Output 2 2 4 8 4 2" xfId="30288"/>
    <cellStyle name="Output 2 2 4 8 5" xfId="11505"/>
    <cellStyle name="Output 2 2 4 8 5 2" xfId="30289"/>
    <cellStyle name="Output 2 2 4 8 6" xfId="11506"/>
    <cellStyle name="Output 2 2 4 8 6 2" xfId="30290"/>
    <cellStyle name="Output 2 2 4 8 7" xfId="11507"/>
    <cellStyle name="Output 2 2 4 8 7 2" xfId="30291"/>
    <cellStyle name="Output 2 2 4 8 8" xfId="30285"/>
    <cellStyle name="Output 2 2 4 9" xfId="11508"/>
    <cellStyle name="Output 2 2 4 9 2" xfId="11509"/>
    <cellStyle name="Output 2 2 4 9 2 2" xfId="30293"/>
    <cellStyle name="Output 2 2 4 9 3" xfId="11510"/>
    <cellStyle name="Output 2 2 4 9 3 2" xfId="30294"/>
    <cellStyle name="Output 2 2 4 9 4" xfId="11511"/>
    <cellStyle name="Output 2 2 4 9 4 2" xfId="30295"/>
    <cellStyle name="Output 2 2 4 9 5" xfId="11512"/>
    <cellStyle name="Output 2 2 4 9 5 2" xfId="30296"/>
    <cellStyle name="Output 2 2 4 9 6" xfId="11513"/>
    <cellStyle name="Output 2 2 4 9 6 2" xfId="30297"/>
    <cellStyle name="Output 2 2 4 9 7" xfId="11514"/>
    <cellStyle name="Output 2 2 4 9 7 2" xfId="30298"/>
    <cellStyle name="Output 2 2 4 9 8" xfId="30292"/>
    <cellStyle name="Output 2 2 5" xfId="11515"/>
    <cellStyle name="Output 2 2 5 10" xfId="11516"/>
    <cellStyle name="Output 2 2 5 10 2" xfId="11517"/>
    <cellStyle name="Output 2 2 5 10 2 2" xfId="30301"/>
    <cellStyle name="Output 2 2 5 10 3" xfId="11518"/>
    <cellStyle name="Output 2 2 5 10 3 2" xfId="30302"/>
    <cellStyle name="Output 2 2 5 10 4" xfId="11519"/>
    <cellStyle name="Output 2 2 5 10 4 2" xfId="30303"/>
    <cellStyle name="Output 2 2 5 10 5" xfId="11520"/>
    <cellStyle name="Output 2 2 5 10 5 2" xfId="30304"/>
    <cellStyle name="Output 2 2 5 10 6" xfId="11521"/>
    <cellStyle name="Output 2 2 5 10 6 2" xfId="30305"/>
    <cellStyle name="Output 2 2 5 10 7" xfId="11522"/>
    <cellStyle name="Output 2 2 5 10 7 2" xfId="30306"/>
    <cellStyle name="Output 2 2 5 10 8" xfId="30300"/>
    <cellStyle name="Output 2 2 5 11" xfId="11523"/>
    <cellStyle name="Output 2 2 5 11 2" xfId="30307"/>
    <cellStyle name="Output 2 2 5 12" xfId="11524"/>
    <cellStyle name="Output 2 2 5 12 2" xfId="30308"/>
    <cellStyle name="Output 2 2 5 13" xfId="11525"/>
    <cellStyle name="Output 2 2 5 13 2" xfId="30309"/>
    <cellStyle name="Output 2 2 5 14" xfId="11526"/>
    <cellStyle name="Output 2 2 5 14 2" xfId="30310"/>
    <cellStyle name="Output 2 2 5 15" xfId="11527"/>
    <cellStyle name="Output 2 2 5 16" xfId="11528"/>
    <cellStyle name="Output 2 2 5 17" xfId="30299"/>
    <cellStyle name="Output 2 2 5 2" xfId="11529"/>
    <cellStyle name="Output 2 2 5 2 2" xfId="11530"/>
    <cellStyle name="Output 2 2 5 2 2 2" xfId="30312"/>
    <cellStyle name="Output 2 2 5 2 3" xfId="11531"/>
    <cellStyle name="Output 2 2 5 2 3 2" xfId="30313"/>
    <cellStyle name="Output 2 2 5 2 4" xfId="11532"/>
    <cellStyle name="Output 2 2 5 2 4 2" xfId="30314"/>
    <cellStyle name="Output 2 2 5 2 5" xfId="11533"/>
    <cellStyle name="Output 2 2 5 2 5 2" xfId="30315"/>
    <cellStyle name="Output 2 2 5 2 6" xfId="11534"/>
    <cellStyle name="Output 2 2 5 2 6 2" xfId="30316"/>
    <cellStyle name="Output 2 2 5 2 7" xfId="11535"/>
    <cellStyle name="Output 2 2 5 2 7 2" xfId="30317"/>
    <cellStyle name="Output 2 2 5 2 8" xfId="30311"/>
    <cellStyle name="Output 2 2 5 3" xfId="11536"/>
    <cellStyle name="Output 2 2 5 3 2" xfId="11537"/>
    <cellStyle name="Output 2 2 5 3 2 2" xfId="30319"/>
    <cellStyle name="Output 2 2 5 3 3" xfId="11538"/>
    <cellStyle name="Output 2 2 5 3 3 2" xfId="30320"/>
    <cellStyle name="Output 2 2 5 3 4" xfId="11539"/>
    <cellStyle name="Output 2 2 5 3 4 2" xfId="30321"/>
    <cellStyle name="Output 2 2 5 3 5" xfId="11540"/>
    <cellStyle name="Output 2 2 5 3 5 2" xfId="30322"/>
    <cellStyle name="Output 2 2 5 3 6" xfId="11541"/>
    <cellStyle name="Output 2 2 5 3 6 2" xfId="30323"/>
    <cellStyle name="Output 2 2 5 3 7" xfId="11542"/>
    <cellStyle name="Output 2 2 5 3 7 2" xfId="30324"/>
    <cellStyle name="Output 2 2 5 3 8" xfId="30318"/>
    <cellStyle name="Output 2 2 5 4" xfId="11543"/>
    <cellStyle name="Output 2 2 5 4 2" xfId="11544"/>
    <cellStyle name="Output 2 2 5 4 2 2" xfId="30326"/>
    <cellStyle name="Output 2 2 5 4 3" xfId="11545"/>
    <cellStyle name="Output 2 2 5 4 3 2" xfId="30327"/>
    <cellStyle name="Output 2 2 5 4 4" xfId="11546"/>
    <cellStyle name="Output 2 2 5 4 4 2" xfId="30328"/>
    <cellStyle name="Output 2 2 5 4 5" xfId="11547"/>
    <cellStyle name="Output 2 2 5 4 5 2" xfId="30329"/>
    <cellStyle name="Output 2 2 5 4 6" xfId="11548"/>
    <cellStyle name="Output 2 2 5 4 6 2" xfId="30330"/>
    <cellStyle name="Output 2 2 5 4 7" xfId="11549"/>
    <cellStyle name="Output 2 2 5 4 7 2" xfId="30331"/>
    <cellStyle name="Output 2 2 5 4 8" xfId="30325"/>
    <cellStyle name="Output 2 2 5 5" xfId="11550"/>
    <cellStyle name="Output 2 2 5 5 2" xfId="11551"/>
    <cellStyle name="Output 2 2 5 5 2 2" xfId="30333"/>
    <cellStyle name="Output 2 2 5 5 3" xfId="11552"/>
    <cellStyle name="Output 2 2 5 5 3 2" xfId="30334"/>
    <cellStyle name="Output 2 2 5 5 4" xfId="11553"/>
    <cellStyle name="Output 2 2 5 5 4 2" xfId="30335"/>
    <cellStyle name="Output 2 2 5 5 5" xfId="11554"/>
    <cellStyle name="Output 2 2 5 5 5 2" xfId="30336"/>
    <cellStyle name="Output 2 2 5 5 6" xfId="11555"/>
    <cellStyle name="Output 2 2 5 5 6 2" xfId="30337"/>
    <cellStyle name="Output 2 2 5 5 7" xfId="11556"/>
    <cellStyle name="Output 2 2 5 5 7 2" xfId="30338"/>
    <cellStyle name="Output 2 2 5 5 8" xfId="30332"/>
    <cellStyle name="Output 2 2 5 6" xfId="11557"/>
    <cellStyle name="Output 2 2 5 6 2" xfId="11558"/>
    <cellStyle name="Output 2 2 5 6 2 2" xfId="30340"/>
    <cellStyle name="Output 2 2 5 6 3" xfId="11559"/>
    <cellStyle name="Output 2 2 5 6 3 2" xfId="30341"/>
    <cellStyle name="Output 2 2 5 6 4" xfId="11560"/>
    <cellStyle name="Output 2 2 5 6 4 2" xfId="30342"/>
    <cellStyle name="Output 2 2 5 6 5" xfId="11561"/>
    <cellStyle name="Output 2 2 5 6 5 2" xfId="30343"/>
    <cellStyle name="Output 2 2 5 6 6" xfId="11562"/>
    <cellStyle name="Output 2 2 5 6 6 2" xfId="30344"/>
    <cellStyle name="Output 2 2 5 6 7" xfId="11563"/>
    <cellStyle name="Output 2 2 5 6 7 2" xfId="30345"/>
    <cellStyle name="Output 2 2 5 6 8" xfId="30339"/>
    <cellStyle name="Output 2 2 5 7" xfId="11564"/>
    <cellStyle name="Output 2 2 5 7 2" xfId="11565"/>
    <cellStyle name="Output 2 2 5 7 2 2" xfId="30347"/>
    <cellStyle name="Output 2 2 5 7 3" xfId="11566"/>
    <cellStyle name="Output 2 2 5 7 3 2" xfId="30348"/>
    <cellStyle name="Output 2 2 5 7 4" xfId="11567"/>
    <cellStyle name="Output 2 2 5 7 4 2" xfId="30349"/>
    <cellStyle name="Output 2 2 5 7 5" xfId="11568"/>
    <cellStyle name="Output 2 2 5 7 5 2" xfId="30350"/>
    <cellStyle name="Output 2 2 5 7 6" xfId="11569"/>
    <cellStyle name="Output 2 2 5 7 6 2" xfId="30351"/>
    <cellStyle name="Output 2 2 5 7 7" xfId="11570"/>
    <cellStyle name="Output 2 2 5 7 7 2" xfId="30352"/>
    <cellStyle name="Output 2 2 5 7 8" xfId="30346"/>
    <cellStyle name="Output 2 2 5 8" xfId="11571"/>
    <cellStyle name="Output 2 2 5 8 2" xfId="11572"/>
    <cellStyle name="Output 2 2 5 8 2 2" xfId="30354"/>
    <cellStyle name="Output 2 2 5 8 3" xfId="11573"/>
    <cellStyle name="Output 2 2 5 8 3 2" xfId="30355"/>
    <cellStyle name="Output 2 2 5 8 4" xfId="11574"/>
    <cellStyle name="Output 2 2 5 8 4 2" xfId="30356"/>
    <cellStyle name="Output 2 2 5 8 5" xfId="11575"/>
    <cellStyle name="Output 2 2 5 8 5 2" xfId="30357"/>
    <cellStyle name="Output 2 2 5 8 6" xfId="11576"/>
    <cellStyle name="Output 2 2 5 8 6 2" xfId="30358"/>
    <cellStyle name="Output 2 2 5 8 7" xfId="11577"/>
    <cellStyle name="Output 2 2 5 8 7 2" xfId="30359"/>
    <cellStyle name="Output 2 2 5 8 8" xfId="30353"/>
    <cellStyle name="Output 2 2 5 9" xfId="11578"/>
    <cellStyle name="Output 2 2 5 9 2" xfId="11579"/>
    <cellStyle name="Output 2 2 5 9 2 2" xfId="30361"/>
    <cellStyle name="Output 2 2 5 9 3" xfId="11580"/>
    <cellStyle name="Output 2 2 5 9 3 2" xfId="30362"/>
    <cellStyle name="Output 2 2 5 9 4" xfId="11581"/>
    <cellStyle name="Output 2 2 5 9 4 2" xfId="30363"/>
    <cellStyle name="Output 2 2 5 9 5" xfId="11582"/>
    <cellStyle name="Output 2 2 5 9 5 2" xfId="30364"/>
    <cellStyle name="Output 2 2 5 9 6" xfId="11583"/>
    <cellStyle name="Output 2 2 5 9 6 2" xfId="30365"/>
    <cellStyle name="Output 2 2 5 9 7" xfId="11584"/>
    <cellStyle name="Output 2 2 5 9 7 2" xfId="30366"/>
    <cellStyle name="Output 2 2 5 9 8" xfId="30360"/>
    <cellStyle name="Output 2 2 6" xfId="11585"/>
    <cellStyle name="Output 2 2 6 10" xfId="11586"/>
    <cellStyle name="Output 2 2 6 10 2" xfId="11587"/>
    <cellStyle name="Output 2 2 6 10 2 2" xfId="30369"/>
    <cellStyle name="Output 2 2 6 10 3" xfId="11588"/>
    <cellStyle name="Output 2 2 6 10 3 2" xfId="30370"/>
    <cellStyle name="Output 2 2 6 10 4" xfId="11589"/>
    <cellStyle name="Output 2 2 6 10 4 2" xfId="30371"/>
    <cellStyle name="Output 2 2 6 10 5" xfId="11590"/>
    <cellStyle name="Output 2 2 6 10 5 2" xfId="30372"/>
    <cellStyle name="Output 2 2 6 10 6" xfId="11591"/>
    <cellStyle name="Output 2 2 6 10 6 2" xfId="30373"/>
    <cellStyle name="Output 2 2 6 10 7" xfId="11592"/>
    <cellStyle name="Output 2 2 6 10 7 2" xfId="30374"/>
    <cellStyle name="Output 2 2 6 10 8" xfId="30368"/>
    <cellStyle name="Output 2 2 6 11" xfId="11593"/>
    <cellStyle name="Output 2 2 6 11 2" xfId="30375"/>
    <cellStyle name="Output 2 2 6 12" xfId="11594"/>
    <cellStyle name="Output 2 2 6 12 2" xfId="30376"/>
    <cellStyle name="Output 2 2 6 13" xfId="11595"/>
    <cellStyle name="Output 2 2 6 13 2" xfId="30377"/>
    <cellStyle name="Output 2 2 6 14" xfId="11596"/>
    <cellStyle name="Output 2 2 6 14 2" xfId="30378"/>
    <cellStyle name="Output 2 2 6 15" xfId="11597"/>
    <cellStyle name="Output 2 2 6 16" xfId="11598"/>
    <cellStyle name="Output 2 2 6 17" xfId="11599"/>
    <cellStyle name="Output 2 2 6 18" xfId="30367"/>
    <cellStyle name="Output 2 2 6 2" xfId="11600"/>
    <cellStyle name="Output 2 2 6 2 2" xfId="11601"/>
    <cellStyle name="Output 2 2 6 2 2 2" xfId="30380"/>
    <cellStyle name="Output 2 2 6 2 3" xfId="11602"/>
    <cellStyle name="Output 2 2 6 2 3 2" xfId="30381"/>
    <cellStyle name="Output 2 2 6 2 4" xfId="11603"/>
    <cellStyle name="Output 2 2 6 2 4 2" xfId="30382"/>
    <cellStyle name="Output 2 2 6 2 5" xfId="11604"/>
    <cellStyle name="Output 2 2 6 2 5 2" xfId="30383"/>
    <cellStyle name="Output 2 2 6 2 6" xfId="11605"/>
    <cellStyle name="Output 2 2 6 2 6 2" xfId="30384"/>
    <cellStyle name="Output 2 2 6 2 7" xfId="11606"/>
    <cellStyle name="Output 2 2 6 2 7 2" xfId="30385"/>
    <cellStyle name="Output 2 2 6 2 8" xfId="30379"/>
    <cellStyle name="Output 2 2 6 3" xfId="11607"/>
    <cellStyle name="Output 2 2 6 3 2" xfId="11608"/>
    <cellStyle name="Output 2 2 6 3 2 2" xfId="30387"/>
    <cellStyle name="Output 2 2 6 3 3" xfId="11609"/>
    <cellStyle name="Output 2 2 6 3 3 2" xfId="30388"/>
    <cellStyle name="Output 2 2 6 3 4" xfId="11610"/>
    <cellStyle name="Output 2 2 6 3 4 2" xfId="30389"/>
    <cellStyle name="Output 2 2 6 3 5" xfId="11611"/>
    <cellStyle name="Output 2 2 6 3 5 2" xfId="30390"/>
    <cellStyle name="Output 2 2 6 3 6" xfId="11612"/>
    <cellStyle name="Output 2 2 6 3 6 2" xfId="30391"/>
    <cellStyle name="Output 2 2 6 3 7" xfId="11613"/>
    <cellStyle name="Output 2 2 6 3 7 2" xfId="30392"/>
    <cellStyle name="Output 2 2 6 3 8" xfId="30386"/>
    <cellStyle name="Output 2 2 6 4" xfId="11614"/>
    <cellStyle name="Output 2 2 6 4 2" xfId="11615"/>
    <cellStyle name="Output 2 2 6 4 2 2" xfId="30394"/>
    <cellStyle name="Output 2 2 6 4 3" xfId="11616"/>
    <cellStyle name="Output 2 2 6 4 3 2" xfId="30395"/>
    <cellStyle name="Output 2 2 6 4 4" xfId="11617"/>
    <cellStyle name="Output 2 2 6 4 4 2" xfId="30396"/>
    <cellStyle name="Output 2 2 6 4 5" xfId="11618"/>
    <cellStyle name="Output 2 2 6 4 5 2" xfId="30397"/>
    <cellStyle name="Output 2 2 6 4 6" xfId="11619"/>
    <cellStyle name="Output 2 2 6 4 6 2" xfId="30398"/>
    <cellStyle name="Output 2 2 6 4 7" xfId="11620"/>
    <cellStyle name="Output 2 2 6 4 7 2" xfId="30399"/>
    <cellStyle name="Output 2 2 6 4 8" xfId="30393"/>
    <cellStyle name="Output 2 2 6 5" xfId="11621"/>
    <cellStyle name="Output 2 2 6 5 2" xfId="11622"/>
    <cellStyle name="Output 2 2 6 5 2 2" xfId="30401"/>
    <cellStyle name="Output 2 2 6 5 3" xfId="11623"/>
    <cellStyle name="Output 2 2 6 5 3 2" xfId="30402"/>
    <cellStyle name="Output 2 2 6 5 4" xfId="11624"/>
    <cellStyle name="Output 2 2 6 5 4 2" xfId="30403"/>
    <cellStyle name="Output 2 2 6 5 5" xfId="11625"/>
    <cellStyle name="Output 2 2 6 5 5 2" xfId="30404"/>
    <cellStyle name="Output 2 2 6 5 6" xfId="11626"/>
    <cellStyle name="Output 2 2 6 5 6 2" xfId="30405"/>
    <cellStyle name="Output 2 2 6 5 7" xfId="11627"/>
    <cellStyle name="Output 2 2 6 5 7 2" xfId="30406"/>
    <cellStyle name="Output 2 2 6 5 8" xfId="30400"/>
    <cellStyle name="Output 2 2 6 6" xfId="11628"/>
    <cellStyle name="Output 2 2 6 6 2" xfId="11629"/>
    <cellStyle name="Output 2 2 6 6 2 2" xfId="30408"/>
    <cellStyle name="Output 2 2 6 6 3" xfId="11630"/>
    <cellStyle name="Output 2 2 6 6 3 2" xfId="30409"/>
    <cellStyle name="Output 2 2 6 6 4" xfId="11631"/>
    <cellStyle name="Output 2 2 6 6 4 2" xfId="30410"/>
    <cellStyle name="Output 2 2 6 6 5" xfId="11632"/>
    <cellStyle name="Output 2 2 6 6 5 2" xfId="30411"/>
    <cellStyle name="Output 2 2 6 6 6" xfId="11633"/>
    <cellStyle name="Output 2 2 6 6 6 2" xfId="30412"/>
    <cellStyle name="Output 2 2 6 6 7" xfId="11634"/>
    <cellStyle name="Output 2 2 6 6 7 2" xfId="30413"/>
    <cellStyle name="Output 2 2 6 6 8" xfId="30407"/>
    <cellStyle name="Output 2 2 6 7" xfId="11635"/>
    <cellStyle name="Output 2 2 6 7 2" xfId="11636"/>
    <cellStyle name="Output 2 2 6 7 2 2" xfId="30415"/>
    <cellStyle name="Output 2 2 6 7 3" xfId="11637"/>
    <cellStyle name="Output 2 2 6 7 3 2" xfId="30416"/>
    <cellStyle name="Output 2 2 6 7 4" xfId="11638"/>
    <cellStyle name="Output 2 2 6 7 4 2" xfId="30417"/>
    <cellStyle name="Output 2 2 6 7 5" xfId="11639"/>
    <cellStyle name="Output 2 2 6 7 5 2" xfId="30418"/>
    <cellStyle name="Output 2 2 6 7 6" xfId="11640"/>
    <cellStyle name="Output 2 2 6 7 6 2" xfId="30419"/>
    <cellStyle name="Output 2 2 6 7 7" xfId="11641"/>
    <cellStyle name="Output 2 2 6 7 7 2" xfId="30420"/>
    <cellStyle name="Output 2 2 6 7 8" xfId="30414"/>
    <cellStyle name="Output 2 2 6 8" xfId="11642"/>
    <cellStyle name="Output 2 2 6 8 2" xfId="11643"/>
    <cellStyle name="Output 2 2 6 8 2 2" xfId="30422"/>
    <cellStyle name="Output 2 2 6 8 3" xfId="11644"/>
    <cellStyle name="Output 2 2 6 8 3 2" xfId="30423"/>
    <cellStyle name="Output 2 2 6 8 4" xfId="11645"/>
    <cellStyle name="Output 2 2 6 8 4 2" xfId="30424"/>
    <cellStyle name="Output 2 2 6 8 5" xfId="11646"/>
    <cellStyle name="Output 2 2 6 8 5 2" xfId="30425"/>
    <cellStyle name="Output 2 2 6 8 6" xfId="11647"/>
    <cellStyle name="Output 2 2 6 8 6 2" xfId="30426"/>
    <cellStyle name="Output 2 2 6 8 7" xfId="11648"/>
    <cellStyle name="Output 2 2 6 8 7 2" xfId="30427"/>
    <cellStyle name="Output 2 2 6 8 8" xfId="30421"/>
    <cellStyle name="Output 2 2 6 9" xfId="11649"/>
    <cellStyle name="Output 2 2 6 9 2" xfId="11650"/>
    <cellStyle name="Output 2 2 6 9 2 2" xfId="30429"/>
    <cellStyle name="Output 2 2 6 9 3" xfId="11651"/>
    <cellStyle name="Output 2 2 6 9 3 2" xfId="30430"/>
    <cellStyle name="Output 2 2 6 9 4" xfId="11652"/>
    <cellStyle name="Output 2 2 6 9 4 2" xfId="30431"/>
    <cellStyle name="Output 2 2 6 9 5" xfId="11653"/>
    <cellStyle name="Output 2 2 6 9 5 2" xfId="30432"/>
    <cellStyle name="Output 2 2 6 9 6" xfId="11654"/>
    <cellStyle name="Output 2 2 6 9 6 2" xfId="30433"/>
    <cellStyle name="Output 2 2 6 9 7" xfId="11655"/>
    <cellStyle name="Output 2 2 6 9 7 2" xfId="30434"/>
    <cellStyle name="Output 2 2 6 9 8" xfId="30428"/>
    <cellStyle name="Output 2 2 7" xfId="11656"/>
    <cellStyle name="Output 2 2 7 10" xfId="11657"/>
    <cellStyle name="Output 2 2 7 10 2" xfId="11658"/>
    <cellStyle name="Output 2 2 7 10 2 2" xfId="30437"/>
    <cellStyle name="Output 2 2 7 10 3" xfId="11659"/>
    <cellStyle name="Output 2 2 7 10 3 2" xfId="30438"/>
    <cellStyle name="Output 2 2 7 10 4" xfId="11660"/>
    <cellStyle name="Output 2 2 7 10 4 2" xfId="30439"/>
    <cellStyle name="Output 2 2 7 10 5" xfId="11661"/>
    <cellStyle name="Output 2 2 7 10 5 2" xfId="30440"/>
    <cellStyle name="Output 2 2 7 10 6" xfId="11662"/>
    <cellStyle name="Output 2 2 7 10 6 2" xfId="30441"/>
    <cellStyle name="Output 2 2 7 10 7" xfId="11663"/>
    <cellStyle name="Output 2 2 7 10 7 2" xfId="30442"/>
    <cellStyle name="Output 2 2 7 10 8" xfId="30436"/>
    <cellStyle name="Output 2 2 7 11" xfId="11664"/>
    <cellStyle name="Output 2 2 7 11 2" xfId="30443"/>
    <cellStyle name="Output 2 2 7 12" xfId="11665"/>
    <cellStyle name="Output 2 2 7 12 2" xfId="30444"/>
    <cellStyle name="Output 2 2 7 13" xfId="11666"/>
    <cellStyle name="Output 2 2 7 13 2" xfId="30445"/>
    <cellStyle name="Output 2 2 7 14" xfId="11667"/>
    <cellStyle name="Output 2 2 7 14 2" xfId="30446"/>
    <cellStyle name="Output 2 2 7 15" xfId="11668"/>
    <cellStyle name="Output 2 2 7 16" xfId="11669"/>
    <cellStyle name="Output 2 2 7 17" xfId="30435"/>
    <cellStyle name="Output 2 2 7 2" xfId="11670"/>
    <cellStyle name="Output 2 2 7 2 2" xfId="11671"/>
    <cellStyle name="Output 2 2 7 2 2 2" xfId="30448"/>
    <cellStyle name="Output 2 2 7 2 3" xfId="11672"/>
    <cellStyle name="Output 2 2 7 2 3 2" xfId="30449"/>
    <cellStyle name="Output 2 2 7 2 4" xfId="11673"/>
    <cellStyle name="Output 2 2 7 2 4 2" xfId="30450"/>
    <cellStyle name="Output 2 2 7 2 5" xfId="11674"/>
    <cellStyle name="Output 2 2 7 2 5 2" xfId="30451"/>
    <cellStyle name="Output 2 2 7 2 6" xfId="11675"/>
    <cellStyle name="Output 2 2 7 2 6 2" xfId="30452"/>
    <cellStyle name="Output 2 2 7 2 7" xfId="11676"/>
    <cellStyle name="Output 2 2 7 2 7 2" xfId="30453"/>
    <cellStyle name="Output 2 2 7 2 8" xfId="30447"/>
    <cellStyle name="Output 2 2 7 3" xfId="11677"/>
    <cellStyle name="Output 2 2 7 3 2" xfId="11678"/>
    <cellStyle name="Output 2 2 7 3 2 2" xfId="30455"/>
    <cellStyle name="Output 2 2 7 3 3" xfId="11679"/>
    <cellStyle name="Output 2 2 7 3 3 2" xfId="30456"/>
    <cellStyle name="Output 2 2 7 3 4" xfId="11680"/>
    <cellStyle name="Output 2 2 7 3 4 2" xfId="30457"/>
    <cellStyle name="Output 2 2 7 3 5" xfId="11681"/>
    <cellStyle name="Output 2 2 7 3 5 2" xfId="30458"/>
    <cellStyle name="Output 2 2 7 3 6" xfId="11682"/>
    <cellStyle name="Output 2 2 7 3 6 2" xfId="30459"/>
    <cellStyle name="Output 2 2 7 3 7" xfId="11683"/>
    <cellStyle name="Output 2 2 7 3 7 2" xfId="30460"/>
    <cellStyle name="Output 2 2 7 3 8" xfId="30454"/>
    <cellStyle name="Output 2 2 7 4" xfId="11684"/>
    <cellStyle name="Output 2 2 7 4 2" xfId="11685"/>
    <cellStyle name="Output 2 2 7 4 2 2" xfId="30462"/>
    <cellStyle name="Output 2 2 7 4 3" xfId="11686"/>
    <cellStyle name="Output 2 2 7 4 3 2" xfId="30463"/>
    <cellStyle name="Output 2 2 7 4 4" xfId="11687"/>
    <cellStyle name="Output 2 2 7 4 4 2" xfId="30464"/>
    <cellStyle name="Output 2 2 7 4 5" xfId="11688"/>
    <cellStyle name="Output 2 2 7 4 5 2" xfId="30465"/>
    <cellStyle name="Output 2 2 7 4 6" xfId="11689"/>
    <cellStyle name="Output 2 2 7 4 6 2" xfId="30466"/>
    <cellStyle name="Output 2 2 7 4 7" xfId="11690"/>
    <cellStyle name="Output 2 2 7 4 7 2" xfId="30467"/>
    <cellStyle name="Output 2 2 7 4 8" xfId="30461"/>
    <cellStyle name="Output 2 2 7 5" xfId="11691"/>
    <cellStyle name="Output 2 2 7 5 2" xfId="11692"/>
    <cellStyle name="Output 2 2 7 5 2 2" xfId="30469"/>
    <cellStyle name="Output 2 2 7 5 3" xfId="11693"/>
    <cellStyle name="Output 2 2 7 5 3 2" xfId="30470"/>
    <cellStyle name="Output 2 2 7 5 4" xfId="11694"/>
    <cellStyle name="Output 2 2 7 5 4 2" xfId="30471"/>
    <cellStyle name="Output 2 2 7 5 5" xfId="11695"/>
    <cellStyle name="Output 2 2 7 5 5 2" xfId="30472"/>
    <cellStyle name="Output 2 2 7 5 6" xfId="11696"/>
    <cellStyle name="Output 2 2 7 5 6 2" xfId="30473"/>
    <cellStyle name="Output 2 2 7 5 7" xfId="11697"/>
    <cellStyle name="Output 2 2 7 5 7 2" xfId="30474"/>
    <cellStyle name="Output 2 2 7 5 8" xfId="30468"/>
    <cellStyle name="Output 2 2 7 6" xfId="11698"/>
    <cellStyle name="Output 2 2 7 6 2" xfId="11699"/>
    <cellStyle name="Output 2 2 7 6 2 2" xfId="30476"/>
    <cellStyle name="Output 2 2 7 6 3" xfId="11700"/>
    <cellStyle name="Output 2 2 7 6 3 2" xfId="30477"/>
    <cellStyle name="Output 2 2 7 6 4" xfId="11701"/>
    <cellStyle name="Output 2 2 7 6 4 2" xfId="30478"/>
    <cellStyle name="Output 2 2 7 6 5" xfId="11702"/>
    <cellStyle name="Output 2 2 7 6 5 2" xfId="30479"/>
    <cellStyle name="Output 2 2 7 6 6" xfId="11703"/>
    <cellStyle name="Output 2 2 7 6 6 2" xfId="30480"/>
    <cellStyle name="Output 2 2 7 6 7" xfId="11704"/>
    <cellStyle name="Output 2 2 7 6 7 2" xfId="30481"/>
    <cellStyle name="Output 2 2 7 6 8" xfId="30475"/>
    <cellStyle name="Output 2 2 7 7" xfId="11705"/>
    <cellStyle name="Output 2 2 7 7 2" xfId="11706"/>
    <cellStyle name="Output 2 2 7 7 2 2" xfId="30483"/>
    <cellStyle name="Output 2 2 7 7 3" xfId="11707"/>
    <cellStyle name="Output 2 2 7 7 3 2" xfId="30484"/>
    <cellStyle name="Output 2 2 7 7 4" xfId="11708"/>
    <cellStyle name="Output 2 2 7 7 4 2" xfId="30485"/>
    <cellStyle name="Output 2 2 7 7 5" xfId="11709"/>
    <cellStyle name="Output 2 2 7 7 5 2" xfId="30486"/>
    <cellStyle name="Output 2 2 7 7 6" xfId="11710"/>
    <cellStyle name="Output 2 2 7 7 6 2" xfId="30487"/>
    <cellStyle name="Output 2 2 7 7 7" xfId="11711"/>
    <cellStyle name="Output 2 2 7 7 7 2" xfId="30488"/>
    <cellStyle name="Output 2 2 7 7 8" xfId="30482"/>
    <cellStyle name="Output 2 2 7 8" xfId="11712"/>
    <cellStyle name="Output 2 2 7 8 2" xfId="11713"/>
    <cellStyle name="Output 2 2 7 8 2 2" xfId="30490"/>
    <cellStyle name="Output 2 2 7 8 3" xfId="11714"/>
    <cellStyle name="Output 2 2 7 8 3 2" xfId="30491"/>
    <cellStyle name="Output 2 2 7 8 4" xfId="11715"/>
    <cellStyle name="Output 2 2 7 8 4 2" xfId="30492"/>
    <cellStyle name="Output 2 2 7 8 5" xfId="11716"/>
    <cellStyle name="Output 2 2 7 8 5 2" xfId="30493"/>
    <cellStyle name="Output 2 2 7 8 6" xfId="11717"/>
    <cellStyle name="Output 2 2 7 8 6 2" xfId="30494"/>
    <cellStyle name="Output 2 2 7 8 7" xfId="11718"/>
    <cellStyle name="Output 2 2 7 8 7 2" xfId="30495"/>
    <cellStyle name="Output 2 2 7 8 8" xfId="30489"/>
    <cellStyle name="Output 2 2 7 9" xfId="11719"/>
    <cellStyle name="Output 2 2 7 9 2" xfId="11720"/>
    <cellStyle name="Output 2 2 7 9 2 2" xfId="30497"/>
    <cellStyle name="Output 2 2 7 9 3" xfId="11721"/>
    <cellStyle name="Output 2 2 7 9 3 2" xfId="30498"/>
    <cellStyle name="Output 2 2 7 9 4" xfId="11722"/>
    <cellStyle name="Output 2 2 7 9 4 2" xfId="30499"/>
    <cellStyle name="Output 2 2 7 9 5" xfId="11723"/>
    <cellStyle name="Output 2 2 7 9 5 2" xfId="30500"/>
    <cellStyle name="Output 2 2 7 9 6" xfId="11724"/>
    <cellStyle name="Output 2 2 7 9 6 2" xfId="30501"/>
    <cellStyle name="Output 2 2 7 9 7" xfId="11725"/>
    <cellStyle name="Output 2 2 7 9 7 2" xfId="30502"/>
    <cellStyle name="Output 2 2 7 9 8" xfId="30496"/>
    <cellStyle name="Output 2 2 8" xfId="11726"/>
    <cellStyle name="Output 2 2 8 10" xfId="11727"/>
    <cellStyle name="Output 2 2 8 11" xfId="30503"/>
    <cellStyle name="Output 2 2 8 2" xfId="11728"/>
    <cellStyle name="Output 2 2 8 2 2" xfId="30504"/>
    <cellStyle name="Output 2 2 8 3" xfId="11729"/>
    <cellStyle name="Output 2 2 8 3 2" xfId="30505"/>
    <cellStyle name="Output 2 2 8 4" xfId="11730"/>
    <cellStyle name="Output 2 2 8 4 2" xfId="30506"/>
    <cellStyle name="Output 2 2 8 5" xfId="11731"/>
    <cellStyle name="Output 2 2 8 5 2" xfId="30507"/>
    <cellStyle name="Output 2 2 8 6" xfId="11732"/>
    <cellStyle name="Output 2 2 8 6 2" xfId="30508"/>
    <cellStyle name="Output 2 2 8 7" xfId="11733"/>
    <cellStyle name="Output 2 2 8 7 2" xfId="30509"/>
    <cellStyle name="Output 2 2 8 8" xfId="11734"/>
    <cellStyle name="Output 2 2 8 9" xfId="11735"/>
    <cellStyle name="Output 2 2 9" xfId="11736"/>
    <cellStyle name="Output 2 2 9 10" xfId="11737"/>
    <cellStyle name="Output 2 2 9 11" xfId="30510"/>
    <cellStyle name="Output 2 2 9 2" xfId="11738"/>
    <cellStyle name="Output 2 2 9 2 2" xfId="30511"/>
    <cellStyle name="Output 2 2 9 3" xfId="11739"/>
    <cellStyle name="Output 2 2 9 3 2" xfId="30512"/>
    <cellStyle name="Output 2 2 9 4" xfId="11740"/>
    <cellStyle name="Output 2 2 9 4 2" xfId="30513"/>
    <cellStyle name="Output 2 2 9 5" xfId="11741"/>
    <cellStyle name="Output 2 2 9 5 2" xfId="30514"/>
    <cellStyle name="Output 2 2 9 6" xfId="11742"/>
    <cellStyle name="Output 2 2 9 6 2" xfId="30515"/>
    <cellStyle name="Output 2 2 9 7" xfId="11743"/>
    <cellStyle name="Output 2 2 9 7 2" xfId="30516"/>
    <cellStyle name="Output 2 2 9 8" xfId="11744"/>
    <cellStyle name="Output 2 2 9 9" xfId="11745"/>
    <cellStyle name="Output 2 20" xfId="11746"/>
    <cellStyle name="Output 2 21" xfId="11747"/>
    <cellStyle name="Output 2 22" xfId="11748"/>
    <cellStyle name="Output 2 23" xfId="11749"/>
    <cellStyle name="Output 2 24" xfId="11750"/>
    <cellStyle name="Output 2 25" xfId="11751"/>
    <cellStyle name="Output 2 26" xfId="11752"/>
    <cellStyle name="Output 2 27" xfId="11753"/>
    <cellStyle name="Output 2 28" xfId="11754"/>
    <cellStyle name="Output 2 29" xfId="11755"/>
    <cellStyle name="Output 2 3" xfId="11756"/>
    <cellStyle name="Output 2 3 10" xfId="11757"/>
    <cellStyle name="Output 2 3 10 10" xfId="11758"/>
    <cellStyle name="Output 2 3 10 11" xfId="30517"/>
    <cellStyle name="Output 2 3 10 2" xfId="11759"/>
    <cellStyle name="Output 2 3 10 2 2" xfId="30518"/>
    <cellStyle name="Output 2 3 10 3" xfId="11760"/>
    <cellStyle name="Output 2 3 10 3 2" xfId="30519"/>
    <cellStyle name="Output 2 3 10 4" xfId="11761"/>
    <cellStyle name="Output 2 3 10 4 2" xfId="30520"/>
    <cellStyle name="Output 2 3 10 5" xfId="11762"/>
    <cellStyle name="Output 2 3 10 5 2" xfId="30521"/>
    <cellStyle name="Output 2 3 10 6" xfId="11763"/>
    <cellStyle name="Output 2 3 10 6 2" xfId="30522"/>
    <cellStyle name="Output 2 3 10 7" xfId="11764"/>
    <cellStyle name="Output 2 3 10 7 2" xfId="30523"/>
    <cellStyle name="Output 2 3 10 8" xfId="11765"/>
    <cellStyle name="Output 2 3 10 9" xfId="11766"/>
    <cellStyle name="Output 2 3 11" xfId="11767"/>
    <cellStyle name="Output 2 3 11 2" xfId="11768"/>
    <cellStyle name="Output 2 3 11 2 2" xfId="30525"/>
    <cellStyle name="Output 2 3 11 3" xfId="11769"/>
    <cellStyle name="Output 2 3 11 3 2" xfId="30526"/>
    <cellStyle name="Output 2 3 11 4" xfId="11770"/>
    <cellStyle name="Output 2 3 11 4 2" xfId="30527"/>
    <cellStyle name="Output 2 3 11 5" xfId="11771"/>
    <cellStyle name="Output 2 3 11 5 2" xfId="30528"/>
    <cellStyle name="Output 2 3 11 6" xfId="11772"/>
    <cellStyle name="Output 2 3 11 6 2" xfId="30529"/>
    <cellStyle name="Output 2 3 11 7" xfId="11773"/>
    <cellStyle name="Output 2 3 11 7 2" xfId="30530"/>
    <cellStyle name="Output 2 3 11 8" xfId="30524"/>
    <cellStyle name="Output 2 3 12" xfId="11774"/>
    <cellStyle name="Output 2 3 12 2" xfId="11775"/>
    <cellStyle name="Output 2 3 12 2 2" xfId="30532"/>
    <cellStyle name="Output 2 3 12 3" xfId="11776"/>
    <cellStyle name="Output 2 3 12 3 2" xfId="30533"/>
    <cellStyle name="Output 2 3 12 4" xfId="11777"/>
    <cellStyle name="Output 2 3 12 4 2" xfId="30534"/>
    <cellStyle name="Output 2 3 12 5" xfId="11778"/>
    <cellStyle name="Output 2 3 12 5 2" xfId="30535"/>
    <cellStyle name="Output 2 3 12 6" xfId="11779"/>
    <cellStyle name="Output 2 3 12 6 2" xfId="30536"/>
    <cellStyle name="Output 2 3 12 7" xfId="11780"/>
    <cellStyle name="Output 2 3 12 7 2" xfId="30537"/>
    <cellStyle name="Output 2 3 12 8" xfId="30531"/>
    <cellStyle name="Output 2 3 13" xfId="11781"/>
    <cellStyle name="Output 2 3 13 2" xfId="11782"/>
    <cellStyle name="Output 2 3 13 2 2" xfId="30539"/>
    <cellStyle name="Output 2 3 13 3" xfId="11783"/>
    <cellStyle name="Output 2 3 13 3 2" xfId="30540"/>
    <cellStyle name="Output 2 3 13 4" xfId="11784"/>
    <cellStyle name="Output 2 3 13 4 2" xfId="30541"/>
    <cellStyle name="Output 2 3 13 5" xfId="11785"/>
    <cellStyle name="Output 2 3 13 5 2" xfId="30542"/>
    <cellStyle name="Output 2 3 13 6" xfId="11786"/>
    <cellStyle name="Output 2 3 13 6 2" xfId="30543"/>
    <cellStyle name="Output 2 3 13 7" xfId="11787"/>
    <cellStyle name="Output 2 3 13 7 2" xfId="30544"/>
    <cellStyle name="Output 2 3 13 8" xfId="30538"/>
    <cellStyle name="Output 2 3 14" xfId="11788"/>
    <cellStyle name="Output 2 3 14 2" xfId="30545"/>
    <cellStyle name="Output 2 3 15" xfId="11789"/>
    <cellStyle name="Output 2 3 15 2" xfId="30546"/>
    <cellStyle name="Output 2 3 16" xfId="11790"/>
    <cellStyle name="Output 2 3 16 2" xfId="30547"/>
    <cellStyle name="Output 2 3 17" xfId="11791"/>
    <cellStyle name="Output 2 3 18" xfId="11792"/>
    <cellStyle name="Output 2 3 19" xfId="11793"/>
    <cellStyle name="Output 2 3 2" xfId="11794"/>
    <cellStyle name="Output 2 3 2 10" xfId="11795"/>
    <cellStyle name="Output 2 3 2 10 10" xfId="11796"/>
    <cellStyle name="Output 2 3 2 10 11" xfId="30548"/>
    <cellStyle name="Output 2 3 2 10 2" xfId="11797"/>
    <cellStyle name="Output 2 3 2 10 2 2" xfId="30549"/>
    <cellStyle name="Output 2 3 2 10 3" xfId="11798"/>
    <cellStyle name="Output 2 3 2 10 3 2" xfId="30550"/>
    <cellStyle name="Output 2 3 2 10 4" xfId="11799"/>
    <cellStyle name="Output 2 3 2 10 4 2" xfId="30551"/>
    <cellStyle name="Output 2 3 2 10 5" xfId="11800"/>
    <cellStyle name="Output 2 3 2 10 5 2" xfId="30552"/>
    <cellStyle name="Output 2 3 2 10 6" xfId="11801"/>
    <cellStyle name="Output 2 3 2 10 6 2" xfId="30553"/>
    <cellStyle name="Output 2 3 2 10 7" xfId="11802"/>
    <cellStyle name="Output 2 3 2 10 7 2" xfId="30554"/>
    <cellStyle name="Output 2 3 2 10 8" xfId="11803"/>
    <cellStyle name="Output 2 3 2 10 9" xfId="11804"/>
    <cellStyle name="Output 2 3 2 11" xfId="11805"/>
    <cellStyle name="Output 2 3 2 11 2" xfId="11806"/>
    <cellStyle name="Output 2 3 2 11 2 2" xfId="30556"/>
    <cellStyle name="Output 2 3 2 11 3" xfId="11807"/>
    <cellStyle name="Output 2 3 2 11 3 2" xfId="30557"/>
    <cellStyle name="Output 2 3 2 11 4" xfId="11808"/>
    <cellStyle name="Output 2 3 2 11 4 2" xfId="30558"/>
    <cellStyle name="Output 2 3 2 11 5" xfId="11809"/>
    <cellStyle name="Output 2 3 2 11 5 2" xfId="30559"/>
    <cellStyle name="Output 2 3 2 11 6" xfId="11810"/>
    <cellStyle name="Output 2 3 2 11 6 2" xfId="30560"/>
    <cellStyle name="Output 2 3 2 11 7" xfId="11811"/>
    <cellStyle name="Output 2 3 2 11 7 2" xfId="30561"/>
    <cellStyle name="Output 2 3 2 11 8" xfId="30555"/>
    <cellStyle name="Output 2 3 2 12" xfId="11812"/>
    <cellStyle name="Output 2 3 2 12 2" xfId="11813"/>
    <cellStyle name="Output 2 3 2 12 2 2" xfId="30563"/>
    <cellStyle name="Output 2 3 2 12 3" xfId="11814"/>
    <cellStyle name="Output 2 3 2 12 3 2" xfId="30564"/>
    <cellStyle name="Output 2 3 2 12 4" xfId="11815"/>
    <cellStyle name="Output 2 3 2 12 4 2" xfId="30565"/>
    <cellStyle name="Output 2 3 2 12 5" xfId="11816"/>
    <cellStyle name="Output 2 3 2 12 5 2" xfId="30566"/>
    <cellStyle name="Output 2 3 2 12 6" xfId="11817"/>
    <cellStyle name="Output 2 3 2 12 6 2" xfId="30567"/>
    <cellStyle name="Output 2 3 2 12 7" xfId="11818"/>
    <cellStyle name="Output 2 3 2 12 7 2" xfId="30568"/>
    <cellStyle name="Output 2 3 2 12 8" xfId="30562"/>
    <cellStyle name="Output 2 3 2 13" xfId="11819"/>
    <cellStyle name="Output 2 3 2 13 2" xfId="11820"/>
    <cellStyle name="Output 2 3 2 13 2 2" xfId="30570"/>
    <cellStyle name="Output 2 3 2 13 3" xfId="11821"/>
    <cellStyle name="Output 2 3 2 13 3 2" xfId="30571"/>
    <cellStyle name="Output 2 3 2 13 4" xfId="11822"/>
    <cellStyle name="Output 2 3 2 13 4 2" xfId="30572"/>
    <cellStyle name="Output 2 3 2 13 5" xfId="11823"/>
    <cellStyle name="Output 2 3 2 13 5 2" xfId="30573"/>
    <cellStyle name="Output 2 3 2 13 6" xfId="11824"/>
    <cellStyle name="Output 2 3 2 13 6 2" xfId="30574"/>
    <cellStyle name="Output 2 3 2 13 7" xfId="11825"/>
    <cellStyle name="Output 2 3 2 13 7 2" xfId="30575"/>
    <cellStyle name="Output 2 3 2 13 8" xfId="30569"/>
    <cellStyle name="Output 2 3 2 14" xfId="11826"/>
    <cellStyle name="Output 2 3 2 14 2" xfId="30576"/>
    <cellStyle name="Output 2 3 2 15" xfId="11827"/>
    <cellStyle name="Output 2 3 2 15 2" xfId="30577"/>
    <cellStyle name="Output 2 3 2 16" xfId="11828"/>
    <cellStyle name="Output 2 3 2 16 2" xfId="30578"/>
    <cellStyle name="Output 2 3 2 17" xfId="11829"/>
    <cellStyle name="Output 2 3 2 17 2" xfId="30579"/>
    <cellStyle name="Output 2 3 2 18" xfId="11830"/>
    <cellStyle name="Output 2 3 2 19" xfId="11831"/>
    <cellStyle name="Output 2 3 2 2" xfId="11832"/>
    <cellStyle name="Output 2 3 2 2 10" xfId="11833"/>
    <cellStyle name="Output 2 3 2 2 10 2" xfId="11834"/>
    <cellStyle name="Output 2 3 2 2 10 2 2" xfId="30582"/>
    <cellStyle name="Output 2 3 2 2 10 3" xfId="11835"/>
    <cellStyle name="Output 2 3 2 2 10 3 2" xfId="30583"/>
    <cellStyle name="Output 2 3 2 2 10 4" xfId="11836"/>
    <cellStyle name="Output 2 3 2 2 10 4 2" xfId="30584"/>
    <cellStyle name="Output 2 3 2 2 10 5" xfId="11837"/>
    <cellStyle name="Output 2 3 2 2 10 5 2" xfId="30585"/>
    <cellStyle name="Output 2 3 2 2 10 6" xfId="11838"/>
    <cellStyle name="Output 2 3 2 2 10 6 2" xfId="30586"/>
    <cellStyle name="Output 2 3 2 2 10 7" xfId="11839"/>
    <cellStyle name="Output 2 3 2 2 10 7 2" xfId="30587"/>
    <cellStyle name="Output 2 3 2 2 10 8" xfId="30581"/>
    <cellStyle name="Output 2 3 2 2 11" xfId="11840"/>
    <cellStyle name="Output 2 3 2 2 11 2" xfId="30588"/>
    <cellStyle name="Output 2 3 2 2 12" xfId="11841"/>
    <cellStyle name="Output 2 3 2 2 12 2" xfId="30589"/>
    <cellStyle name="Output 2 3 2 2 13" xfId="11842"/>
    <cellStyle name="Output 2 3 2 2 13 2" xfId="30590"/>
    <cellStyle name="Output 2 3 2 2 14" xfId="11843"/>
    <cellStyle name="Output 2 3 2 2 14 2" xfId="30591"/>
    <cellStyle name="Output 2 3 2 2 15" xfId="11844"/>
    <cellStyle name="Output 2 3 2 2 16" xfId="11845"/>
    <cellStyle name="Output 2 3 2 2 17" xfId="30580"/>
    <cellStyle name="Output 2 3 2 2 2" xfId="11846"/>
    <cellStyle name="Output 2 3 2 2 2 2" xfId="11847"/>
    <cellStyle name="Output 2 3 2 2 2 2 2" xfId="30593"/>
    <cellStyle name="Output 2 3 2 2 2 3" xfId="11848"/>
    <cellStyle name="Output 2 3 2 2 2 3 2" xfId="30594"/>
    <cellStyle name="Output 2 3 2 2 2 4" xfId="11849"/>
    <cellStyle name="Output 2 3 2 2 2 4 2" xfId="30595"/>
    <cellStyle name="Output 2 3 2 2 2 5" xfId="11850"/>
    <cellStyle name="Output 2 3 2 2 2 5 2" xfId="30596"/>
    <cellStyle name="Output 2 3 2 2 2 6" xfId="11851"/>
    <cellStyle name="Output 2 3 2 2 2 6 2" xfId="30597"/>
    <cellStyle name="Output 2 3 2 2 2 7" xfId="11852"/>
    <cellStyle name="Output 2 3 2 2 2 7 2" xfId="30598"/>
    <cellStyle name="Output 2 3 2 2 2 8" xfId="30592"/>
    <cellStyle name="Output 2 3 2 2 3" xfId="11853"/>
    <cellStyle name="Output 2 3 2 2 3 2" xfId="11854"/>
    <cellStyle name="Output 2 3 2 2 3 2 2" xfId="30600"/>
    <cellStyle name="Output 2 3 2 2 3 3" xfId="11855"/>
    <cellStyle name="Output 2 3 2 2 3 3 2" xfId="30601"/>
    <cellStyle name="Output 2 3 2 2 3 4" xfId="11856"/>
    <cellStyle name="Output 2 3 2 2 3 4 2" xfId="30602"/>
    <cellStyle name="Output 2 3 2 2 3 5" xfId="11857"/>
    <cellStyle name="Output 2 3 2 2 3 5 2" xfId="30603"/>
    <cellStyle name="Output 2 3 2 2 3 6" xfId="11858"/>
    <cellStyle name="Output 2 3 2 2 3 6 2" xfId="30604"/>
    <cellStyle name="Output 2 3 2 2 3 7" xfId="11859"/>
    <cellStyle name="Output 2 3 2 2 3 7 2" xfId="30605"/>
    <cellStyle name="Output 2 3 2 2 3 8" xfId="30599"/>
    <cellStyle name="Output 2 3 2 2 4" xfId="11860"/>
    <cellStyle name="Output 2 3 2 2 4 2" xfId="11861"/>
    <cellStyle name="Output 2 3 2 2 4 2 2" xfId="30607"/>
    <cellStyle name="Output 2 3 2 2 4 3" xfId="11862"/>
    <cellStyle name="Output 2 3 2 2 4 3 2" xfId="30608"/>
    <cellStyle name="Output 2 3 2 2 4 4" xfId="11863"/>
    <cellStyle name="Output 2 3 2 2 4 4 2" xfId="30609"/>
    <cellStyle name="Output 2 3 2 2 4 5" xfId="11864"/>
    <cellStyle name="Output 2 3 2 2 4 5 2" xfId="30610"/>
    <cellStyle name="Output 2 3 2 2 4 6" xfId="11865"/>
    <cellStyle name="Output 2 3 2 2 4 6 2" xfId="30611"/>
    <cellStyle name="Output 2 3 2 2 4 7" xfId="11866"/>
    <cellStyle name="Output 2 3 2 2 4 7 2" xfId="30612"/>
    <cellStyle name="Output 2 3 2 2 4 8" xfId="30606"/>
    <cellStyle name="Output 2 3 2 2 5" xfId="11867"/>
    <cellStyle name="Output 2 3 2 2 5 2" xfId="11868"/>
    <cellStyle name="Output 2 3 2 2 5 2 2" xfId="30614"/>
    <cellStyle name="Output 2 3 2 2 5 3" xfId="11869"/>
    <cellStyle name="Output 2 3 2 2 5 3 2" xfId="30615"/>
    <cellStyle name="Output 2 3 2 2 5 4" xfId="11870"/>
    <cellStyle name="Output 2 3 2 2 5 4 2" xfId="30616"/>
    <cellStyle name="Output 2 3 2 2 5 5" xfId="11871"/>
    <cellStyle name="Output 2 3 2 2 5 5 2" xfId="30617"/>
    <cellStyle name="Output 2 3 2 2 5 6" xfId="11872"/>
    <cellStyle name="Output 2 3 2 2 5 6 2" xfId="30618"/>
    <cellStyle name="Output 2 3 2 2 5 7" xfId="11873"/>
    <cellStyle name="Output 2 3 2 2 5 7 2" xfId="30619"/>
    <cellStyle name="Output 2 3 2 2 5 8" xfId="30613"/>
    <cellStyle name="Output 2 3 2 2 6" xfId="11874"/>
    <cellStyle name="Output 2 3 2 2 6 2" xfId="11875"/>
    <cellStyle name="Output 2 3 2 2 6 2 2" xfId="30621"/>
    <cellStyle name="Output 2 3 2 2 6 3" xfId="11876"/>
    <cellStyle name="Output 2 3 2 2 6 3 2" xfId="30622"/>
    <cellStyle name="Output 2 3 2 2 6 4" xfId="11877"/>
    <cellStyle name="Output 2 3 2 2 6 4 2" xfId="30623"/>
    <cellStyle name="Output 2 3 2 2 6 5" xfId="11878"/>
    <cellStyle name="Output 2 3 2 2 6 5 2" xfId="30624"/>
    <cellStyle name="Output 2 3 2 2 6 6" xfId="11879"/>
    <cellStyle name="Output 2 3 2 2 6 6 2" xfId="30625"/>
    <cellStyle name="Output 2 3 2 2 6 7" xfId="11880"/>
    <cellStyle name="Output 2 3 2 2 6 7 2" xfId="30626"/>
    <cellStyle name="Output 2 3 2 2 6 8" xfId="30620"/>
    <cellStyle name="Output 2 3 2 2 7" xfId="11881"/>
    <cellStyle name="Output 2 3 2 2 7 2" xfId="11882"/>
    <cellStyle name="Output 2 3 2 2 7 2 2" xfId="30628"/>
    <cellStyle name="Output 2 3 2 2 7 3" xfId="11883"/>
    <cellStyle name="Output 2 3 2 2 7 3 2" xfId="30629"/>
    <cellStyle name="Output 2 3 2 2 7 4" xfId="11884"/>
    <cellStyle name="Output 2 3 2 2 7 4 2" xfId="30630"/>
    <cellStyle name="Output 2 3 2 2 7 5" xfId="11885"/>
    <cellStyle name="Output 2 3 2 2 7 5 2" xfId="30631"/>
    <cellStyle name="Output 2 3 2 2 7 6" xfId="11886"/>
    <cellStyle name="Output 2 3 2 2 7 6 2" xfId="30632"/>
    <cellStyle name="Output 2 3 2 2 7 7" xfId="11887"/>
    <cellStyle name="Output 2 3 2 2 7 7 2" xfId="30633"/>
    <cellStyle name="Output 2 3 2 2 7 8" xfId="30627"/>
    <cellStyle name="Output 2 3 2 2 8" xfId="11888"/>
    <cellStyle name="Output 2 3 2 2 8 2" xfId="11889"/>
    <cellStyle name="Output 2 3 2 2 8 2 2" xfId="30635"/>
    <cellStyle name="Output 2 3 2 2 8 3" xfId="11890"/>
    <cellStyle name="Output 2 3 2 2 8 3 2" xfId="30636"/>
    <cellStyle name="Output 2 3 2 2 8 4" xfId="11891"/>
    <cellStyle name="Output 2 3 2 2 8 4 2" xfId="30637"/>
    <cellStyle name="Output 2 3 2 2 8 5" xfId="11892"/>
    <cellStyle name="Output 2 3 2 2 8 5 2" xfId="30638"/>
    <cellStyle name="Output 2 3 2 2 8 6" xfId="11893"/>
    <cellStyle name="Output 2 3 2 2 8 6 2" xfId="30639"/>
    <cellStyle name="Output 2 3 2 2 8 7" xfId="11894"/>
    <cellStyle name="Output 2 3 2 2 8 7 2" xfId="30640"/>
    <cellStyle name="Output 2 3 2 2 8 8" xfId="30634"/>
    <cellStyle name="Output 2 3 2 2 9" xfId="11895"/>
    <cellStyle name="Output 2 3 2 2 9 2" xfId="11896"/>
    <cellStyle name="Output 2 3 2 2 9 2 2" xfId="30642"/>
    <cellStyle name="Output 2 3 2 2 9 3" xfId="11897"/>
    <cellStyle name="Output 2 3 2 2 9 3 2" xfId="30643"/>
    <cellStyle name="Output 2 3 2 2 9 4" xfId="11898"/>
    <cellStyle name="Output 2 3 2 2 9 4 2" xfId="30644"/>
    <cellStyle name="Output 2 3 2 2 9 5" xfId="11899"/>
    <cellStyle name="Output 2 3 2 2 9 5 2" xfId="30645"/>
    <cellStyle name="Output 2 3 2 2 9 6" xfId="11900"/>
    <cellStyle name="Output 2 3 2 2 9 6 2" xfId="30646"/>
    <cellStyle name="Output 2 3 2 2 9 7" xfId="11901"/>
    <cellStyle name="Output 2 3 2 2 9 7 2" xfId="30647"/>
    <cellStyle name="Output 2 3 2 2 9 8" xfId="30641"/>
    <cellStyle name="Output 2 3 2 20" xfId="11902"/>
    <cellStyle name="Output 2 3 2 21" xfId="11903"/>
    <cellStyle name="Output 2 3 2 22" xfId="11904"/>
    <cellStyle name="Output 2 3 2 23" xfId="11905"/>
    <cellStyle name="Output 2 3 2 24" xfId="11906"/>
    <cellStyle name="Output 2 3 2 25" xfId="11907"/>
    <cellStyle name="Output 2 3 2 26" xfId="11908"/>
    <cellStyle name="Output 2 3 2 27" xfId="11909"/>
    <cellStyle name="Output 2 3 2 28" xfId="11910"/>
    <cellStyle name="Output 2 3 2 29" xfId="11911"/>
    <cellStyle name="Output 2 3 2 3" xfId="11912"/>
    <cellStyle name="Output 2 3 2 3 10" xfId="11913"/>
    <cellStyle name="Output 2 3 2 3 10 2" xfId="11914"/>
    <cellStyle name="Output 2 3 2 3 10 2 2" xfId="30650"/>
    <cellStyle name="Output 2 3 2 3 10 3" xfId="11915"/>
    <cellStyle name="Output 2 3 2 3 10 3 2" xfId="30651"/>
    <cellStyle name="Output 2 3 2 3 10 4" xfId="11916"/>
    <cellStyle name="Output 2 3 2 3 10 4 2" xfId="30652"/>
    <cellStyle name="Output 2 3 2 3 10 5" xfId="11917"/>
    <cellStyle name="Output 2 3 2 3 10 5 2" xfId="30653"/>
    <cellStyle name="Output 2 3 2 3 10 6" xfId="11918"/>
    <cellStyle name="Output 2 3 2 3 10 6 2" xfId="30654"/>
    <cellStyle name="Output 2 3 2 3 10 7" xfId="11919"/>
    <cellStyle name="Output 2 3 2 3 10 7 2" xfId="30655"/>
    <cellStyle name="Output 2 3 2 3 10 8" xfId="30649"/>
    <cellStyle name="Output 2 3 2 3 11" xfId="11920"/>
    <cellStyle name="Output 2 3 2 3 11 2" xfId="30656"/>
    <cellStyle name="Output 2 3 2 3 12" xfId="11921"/>
    <cellStyle name="Output 2 3 2 3 12 2" xfId="30657"/>
    <cellStyle name="Output 2 3 2 3 13" xfId="11922"/>
    <cellStyle name="Output 2 3 2 3 13 2" xfId="30658"/>
    <cellStyle name="Output 2 3 2 3 14" xfId="11923"/>
    <cellStyle name="Output 2 3 2 3 14 2" xfId="30659"/>
    <cellStyle name="Output 2 3 2 3 15" xfId="11924"/>
    <cellStyle name="Output 2 3 2 3 16" xfId="11925"/>
    <cellStyle name="Output 2 3 2 3 17" xfId="30648"/>
    <cellStyle name="Output 2 3 2 3 2" xfId="11926"/>
    <cellStyle name="Output 2 3 2 3 2 2" xfId="11927"/>
    <cellStyle name="Output 2 3 2 3 2 2 2" xfId="30661"/>
    <cellStyle name="Output 2 3 2 3 2 3" xfId="11928"/>
    <cellStyle name="Output 2 3 2 3 2 3 2" xfId="30662"/>
    <cellStyle name="Output 2 3 2 3 2 4" xfId="11929"/>
    <cellStyle name="Output 2 3 2 3 2 4 2" xfId="30663"/>
    <cellStyle name="Output 2 3 2 3 2 5" xfId="11930"/>
    <cellStyle name="Output 2 3 2 3 2 5 2" xfId="30664"/>
    <cellStyle name="Output 2 3 2 3 2 6" xfId="11931"/>
    <cellStyle name="Output 2 3 2 3 2 6 2" xfId="30665"/>
    <cellStyle name="Output 2 3 2 3 2 7" xfId="11932"/>
    <cellStyle name="Output 2 3 2 3 2 7 2" xfId="30666"/>
    <cellStyle name="Output 2 3 2 3 2 8" xfId="30660"/>
    <cellStyle name="Output 2 3 2 3 3" xfId="11933"/>
    <cellStyle name="Output 2 3 2 3 3 2" xfId="11934"/>
    <cellStyle name="Output 2 3 2 3 3 2 2" xfId="30668"/>
    <cellStyle name="Output 2 3 2 3 3 3" xfId="11935"/>
    <cellStyle name="Output 2 3 2 3 3 3 2" xfId="30669"/>
    <cellStyle name="Output 2 3 2 3 3 4" xfId="11936"/>
    <cellStyle name="Output 2 3 2 3 3 4 2" xfId="30670"/>
    <cellStyle name="Output 2 3 2 3 3 5" xfId="11937"/>
    <cellStyle name="Output 2 3 2 3 3 5 2" xfId="30671"/>
    <cellStyle name="Output 2 3 2 3 3 6" xfId="11938"/>
    <cellStyle name="Output 2 3 2 3 3 6 2" xfId="30672"/>
    <cellStyle name="Output 2 3 2 3 3 7" xfId="11939"/>
    <cellStyle name="Output 2 3 2 3 3 7 2" xfId="30673"/>
    <cellStyle name="Output 2 3 2 3 3 8" xfId="30667"/>
    <cellStyle name="Output 2 3 2 3 4" xfId="11940"/>
    <cellStyle name="Output 2 3 2 3 4 2" xfId="11941"/>
    <cellStyle name="Output 2 3 2 3 4 2 2" xfId="30675"/>
    <cellStyle name="Output 2 3 2 3 4 3" xfId="11942"/>
    <cellStyle name="Output 2 3 2 3 4 3 2" xfId="30676"/>
    <cellStyle name="Output 2 3 2 3 4 4" xfId="11943"/>
    <cellStyle name="Output 2 3 2 3 4 4 2" xfId="30677"/>
    <cellStyle name="Output 2 3 2 3 4 5" xfId="11944"/>
    <cellStyle name="Output 2 3 2 3 4 5 2" xfId="30678"/>
    <cellStyle name="Output 2 3 2 3 4 6" xfId="11945"/>
    <cellStyle name="Output 2 3 2 3 4 6 2" xfId="30679"/>
    <cellStyle name="Output 2 3 2 3 4 7" xfId="11946"/>
    <cellStyle name="Output 2 3 2 3 4 7 2" xfId="30680"/>
    <cellStyle name="Output 2 3 2 3 4 8" xfId="30674"/>
    <cellStyle name="Output 2 3 2 3 5" xfId="11947"/>
    <cellStyle name="Output 2 3 2 3 5 2" xfId="11948"/>
    <cellStyle name="Output 2 3 2 3 5 2 2" xfId="30682"/>
    <cellStyle name="Output 2 3 2 3 5 3" xfId="11949"/>
    <cellStyle name="Output 2 3 2 3 5 3 2" xfId="30683"/>
    <cellStyle name="Output 2 3 2 3 5 4" xfId="11950"/>
    <cellStyle name="Output 2 3 2 3 5 4 2" xfId="30684"/>
    <cellStyle name="Output 2 3 2 3 5 5" xfId="11951"/>
    <cellStyle name="Output 2 3 2 3 5 5 2" xfId="30685"/>
    <cellStyle name="Output 2 3 2 3 5 6" xfId="11952"/>
    <cellStyle name="Output 2 3 2 3 5 6 2" xfId="30686"/>
    <cellStyle name="Output 2 3 2 3 5 7" xfId="11953"/>
    <cellStyle name="Output 2 3 2 3 5 7 2" xfId="30687"/>
    <cellStyle name="Output 2 3 2 3 5 8" xfId="30681"/>
    <cellStyle name="Output 2 3 2 3 6" xfId="11954"/>
    <cellStyle name="Output 2 3 2 3 6 2" xfId="11955"/>
    <cellStyle name="Output 2 3 2 3 6 2 2" xfId="30689"/>
    <cellStyle name="Output 2 3 2 3 6 3" xfId="11956"/>
    <cellStyle name="Output 2 3 2 3 6 3 2" xfId="30690"/>
    <cellStyle name="Output 2 3 2 3 6 4" xfId="11957"/>
    <cellStyle name="Output 2 3 2 3 6 4 2" xfId="30691"/>
    <cellStyle name="Output 2 3 2 3 6 5" xfId="11958"/>
    <cellStyle name="Output 2 3 2 3 6 5 2" xfId="30692"/>
    <cellStyle name="Output 2 3 2 3 6 6" xfId="11959"/>
    <cellStyle name="Output 2 3 2 3 6 6 2" xfId="30693"/>
    <cellStyle name="Output 2 3 2 3 6 7" xfId="11960"/>
    <cellStyle name="Output 2 3 2 3 6 7 2" xfId="30694"/>
    <cellStyle name="Output 2 3 2 3 6 8" xfId="30688"/>
    <cellStyle name="Output 2 3 2 3 7" xfId="11961"/>
    <cellStyle name="Output 2 3 2 3 7 2" xfId="11962"/>
    <cellStyle name="Output 2 3 2 3 7 2 2" xfId="30696"/>
    <cellStyle name="Output 2 3 2 3 7 3" xfId="11963"/>
    <cellStyle name="Output 2 3 2 3 7 3 2" xfId="30697"/>
    <cellStyle name="Output 2 3 2 3 7 4" xfId="11964"/>
    <cellStyle name="Output 2 3 2 3 7 4 2" xfId="30698"/>
    <cellStyle name="Output 2 3 2 3 7 5" xfId="11965"/>
    <cellStyle name="Output 2 3 2 3 7 5 2" xfId="30699"/>
    <cellStyle name="Output 2 3 2 3 7 6" xfId="11966"/>
    <cellStyle name="Output 2 3 2 3 7 6 2" xfId="30700"/>
    <cellStyle name="Output 2 3 2 3 7 7" xfId="11967"/>
    <cellStyle name="Output 2 3 2 3 7 7 2" xfId="30701"/>
    <cellStyle name="Output 2 3 2 3 7 8" xfId="30695"/>
    <cellStyle name="Output 2 3 2 3 8" xfId="11968"/>
    <cellStyle name="Output 2 3 2 3 8 2" xfId="11969"/>
    <cellStyle name="Output 2 3 2 3 8 2 2" xfId="30703"/>
    <cellStyle name="Output 2 3 2 3 8 3" xfId="11970"/>
    <cellStyle name="Output 2 3 2 3 8 3 2" xfId="30704"/>
    <cellStyle name="Output 2 3 2 3 8 4" xfId="11971"/>
    <cellStyle name="Output 2 3 2 3 8 4 2" xfId="30705"/>
    <cellStyle name="Output 2 3 2 3 8 5" xfId="11972"/>
    <cellStyle name="Output 2 3 2 3 8 5 2" xfId="30706"/>
    <cellStyle name="Output 2 3 2 3 8 6" xfId="11973"/>
    <cellStyle name="Output 2 3 2 3 8 6 2" xfId="30707"/>
    <cellStyle name="Output 2 3 2 3 8 7" xfId="11974"/>
    <cellStyle name="Output 2 3 2 3 8 7 2" xfId="30708"/>
    <cellStyle name="Output 2 3 2 3 8 8" xfId="30702"/>
    <cellStyle name="Output 2 3 2 3 9" xfId="11975"/>
    <cellStyle name="Output 2 3 2 3 9 2" xfId="11976"/>
    <cellStyle name="Output 2 3 2 3 9 2 2" xfId="30710"/>
    <cellStyle name="Output 2 3 2 3 9 3" xfId="11977"/>
    <cellStyle name="Output 2 3 2 3 9 3 2" xfId="30711"/>
    <cellStyle name="Output 2 3 2 3 9 4" xfId="11978"/>
    <cellStyle name="Output 2 3 2 3 9 4 2" xfId="30712"/>
    <cellStyle name="Output 2 3 2 3 9 5" xfId="11979"/>
    <cellStyle name="Output 2 3 2 3 9 5 2" xfId="30713"/>
    <cellStyle name="Output 2 3 2 3 9 6" xfId="11980"/>
    <cellStyle name="Output 2 3 2 3 9 6 2" xfId="30714"/>
    <cellStyle name="Output 2 3 2 3 9 7" xfId="11981"/>
    <cellStyle name="Output 2 3 2 3 9 7 2" xfId="30715"/>
    <cellStyle name="Output 2 3 2 3 9 8" xfId="30709"/>
    <cellStyle name="Output 2 3 2 30" xfId="11982"/>
    <cellStyle name="Output 2 3 2 31" xfId="21242"/>
    <cellStyle name="Output 2 3 2 4" xfId="11983"/>
    <cellStyle name="Output 2 3 2 4 10" xfId="11984"/>
    <cellStyle name="Output 2 3 2 4 10 2" xfId="11985"/>
    <cellStyle name="Output 2 3 2 4 10 2 2" xfId="30718"/>
    <cellStyle name="Output 2 3 2 4 10 3" xfId="11986"/>
    <cellStyle name="Output 2 3 2 4 10 3 2" xfId="30719"/>
    <cellStyle name="Output 2 3 2 4 10 4" xfId="11987"/>
    <cellStyle name="Output 2 3 2 4 10 4 2" xfId="30720"/>
    <cellStyle name="Output 2 3 2 4 10 5" xfId="11988"/>
    <cellStyle name="Output 2 3 2 4 10 5 2" xfId="30721"/>
    <cellStyle name="Output 2 3 2 4 10 6" xfId="11989"/>
    <cellStyle name="Output 2 3 2 4 10 6 2" xfId="30722"/>
    <cellStyle name="Output 2 3 2 4 10 7" xfId="11990"/>
    <cellStyle name="Output 2 3 2 4 10 7 2" xfId="30723"/>
    <cellStyle name="Output 2 3 2 4 10 8" xfId="30717"/>
    <cellStyle name="Output 2 3 2 4 11" xfId="11991"/>
    <cellStyle name="Output 2 3 2 4 11 2" xfId="30724"/>
    <cellStyle name="Output 2 3 2 4 12" xfId="11992"/>
    <cellStyle name="Output 2 3 2 4 12 2" xfId="30725"/>
    <cellStyle name="Output 2 3 2 4 13" xfId="11993"/>
    <cellStyle name="Output 2 3 2 4 13 2" xfId="30726"/>
    <cellStyle name="Output 2 3 2 4 14" xfId="11994"/>
    <cellStyle name="Output 2 3 2 4 14 2" xfId="30727"/>
    <cellStyle name="Output 2 3 2 4 15" xfId="11995"/>
    <cellStyle name="Output 2 3 2 4 16" xfId="11996"/>
    <cellStyle name="Output 2 3 2 4 17" xfId="30716"/>
    <cellStyle name="Output 2 3 2 4 2" xfId="11997"/>
    <cellStyle name="Output 2 3 2 4 2 2" xfId="11998"/>
    <cellStyle name="Output 2 3 2 4 2 2 2" xfId="30729"/>
    <cellStyle name="Output 2 3 2 4 2 3" xfId="11999"/>
    <cellStyle name="Output 2 3 2 4 2 3 2" xfId="30730"/>
    <cellStyle name="Output 2 3 2 4 2 4" xfId="12000"/>
    <cellStyle name="Output 2 3 2 4 2 4 2" xfId="30731"/>
    <cellStyle name="Output 2 3 2 4 2 5" xfId="12001"/>
    <cellStyle name="Output 2 3 2 4 2 5 2" xfId="30732"/>
    <cellStyle name="Output 2 3 2 4 2 6" xfId="12002"/>
    <cellStyle name="Output 2 3 2 4 2 6 2" xfId="30733"/>
    <cellStyle name="Output 2 3 2 4 2 7" xfId="12003"/>
    <cellStyle name="Output 2 3 2 4 2 7 2" xfId="30734"/>
    <cellStyle name="Output 2 3 2 4 2 8" xfId="30728"/>
    <cellStyle name="Output 2 3 2 4 3" xfId="12004"/>
    <cellStyle name="Output 2 3 2 4 3 2" xfId="12005"/>
    <cellStyle name="Output 2 3 2 4 3 2 2" xfId="30736"/>
    <cellStyle name="Output 2 3 2 4 3 3" xfId="12006"/>
    <cellStyle name="Output 2 3 2 4 3 3 2" xfId="30737"/>
    <cellStyle name="Output 2 3 2 4 3 4" xfId="12007"/>
    <cellStyle name="Output 2 3 2 4 3 4 2" xfId="30738"/>
    <cellStyle name="Output 2 3 2 4 3 5" xfId="12008"/>
    <cellStyle name="Output 2 3 2 4 3 5 2" xfId="30739"/>
    <cellStyle name="Output 2 3 2 4 3 6" xfId="12009"/>
    <cellStyle name="Output 2 3 2 4 3 6 2" xfId="30740"/>
    <cellStyle name="Output 2 3 2 4 3 7" xfId="12010"/>
    <cellStyle name="Output 2 3 2 4 3 7 2" xfId="30741"/>
    <cellStyle name="Output 2 3 2 4 3 8" xfId="30735"/>
    <cellStyle name="Output 2 3 2 4 4" xfId="12011"/>
    <cellStyle name="Output 2 3 2 4 4 2" xfId="12012"/>
    <cellStyle name="Output 2 3 2 4 4 2 2" xfId="30743"/>
    <cellStyle name="Output 2 3 2 4 4 3" xfId="12013"/>
    <cellStyle name="Output 2 3 2 4 4 3 2" xfId="30744"/>
    <cellStyle name="Output 2 3 2 4 4 4" xfId="12014"/>
    <cellStyle name="Output 2 3 2 4 4 4 2" xfId="30745"/>
    <cellStyle name="Output 2 3 2 4 4 5" xfId="12015"/>
    <cellStyle name="Output 2 3 2 4 4 5 2" xfId="30746"/>
    <cellStyle name="Output 2 3 2 4 4 6" xfId="12016"/>
    <cellStyle name="Output 2 3 2 4 4 6 2" xfId="30747"/>
    <cellStyle name="Output 2 3 2 4 4 7" xfId="12017"/>
    <cellStyle name="Output 2 3 2 4 4 7 2" xfId="30748"/>
    <cellStyle name="Output 2 3 2 4 4 8" xfId="30742"/>
    <cellStyle name="Output 2 3 2 4 5" xfId="12018"/>
    <cellStyle name="Output 2 3 2 4 5 2" xfId="12019"/>
    <cellStyle name="Output 2 3 2 4 5 2 2" xfId="30750"/>
    <cellStyle name="Output 2 3 2 4 5 3" xfId="12020"/>
    <cellStyle name="Output 2 3 2 4 5 3 2" xfId="30751"/>
    <cellStyle name="Output 2 3 2 4 5 4" xfId="12021"/>
    <cellStyle name="Output 2 3 2 4 5 4 2" xfId="30752"/>
    <cellStyle name="Output 2 3 2 4 5 5" xfId="12022"/>
    <cellStyle name="Output 2 3 2 4 5 5 2" xfId="30753"/>
    <cellStyle name="Output 2 3 2 4 5 6" xfId="12023"/>
    <cellStyle name="Output 2 3 2 4 5 6 2" xfId="30754"/>
    <cellStyle name="Output 2 3 2 4 5 7" xfId="12024"/>
    <cellStyle name="Output 2 3 2 4 5 7 2" xfId="30755"/>
    <cellStyle name="Output 2 3 2 4 5 8" xfId="30749"/>
    <cellStyle name="Output 2 3 2 4 6" xfId="12025"/>
    <cellStyle name="Output 2 3 2 4 6 2" xfId="12026"/>
    <cellStyle name="Output 2 3 2 4 6 2 2" xfId="30757"/>
    <cellStyle name="Output 2 3 2 4 6 3" xfId="12027"/>
    <cellStyle name="Output 2 3 2 4 6 3 2" xfId="30758"/>
    <cellStyle name="Output 2 3 2 4 6 4" xfId="12028"/>
    <cellStyle name="Output 2 3 2 4 6 4 2" xfId="30759"/>
    <cellStyle name="Output 2 3 2 4 6 5" xfId="12029"/>
    <cellStyle name="Output 2 3 2 4 6 5 2" xfId="30760"/>
    <cellStyle name="Output 2 3 2 4 6 6" xfId="12030"/>
    <cellStyle name="Output 2 3 2 4 6 6 2" xfId="30761"/>
    <cellStyle name="Output 2 3 2 4 6 7" xfId="12031"/>
    <cellStyle name="Output 2 3 2 4 6 7 2" xfId="30762"/>
    <cellStyle name="Output 2 3 2 4 6 8" xfId="30756"/>
    <cellStyle name="Output 2 3 2 4 7" xfId="12032"/>
    <cellStyle name="Output 2 3 2 4 7 2" xfId="12033"/>
    <cellStyle name="Output 2 3 2 4 7 2 2" xfId="30764"/>
    <cellStyle name="Output 2 3 2 4 7 3" xfId="12034"/>
    <cellStyle name="Output 2 3 2 4 7 3 2" xfId="30765"/>
    <cellStyle name="Output 2 3 2 4 7 4" xfId="12035"/>
    <cellStyle name="Output 2 3 2 4 7 4 2" xfId="30766"/>
    <cellStyle name="Output 2 3 2 4 7 5" xfId="12036"/>
    <cellStyle name="Output 2 3 2 4 7 5 2" xfId="30767"/>
    <cellStyle name="Output 2 3 2 4 7 6" xfId="12037"/>
    <cellStyle name="Output 2 3 2 4 7 6 2" xfId="30768"/>
    <cellStyle name="Output 2 3 2 4 7 7" xfId="12038"/>
    <cellStyle name="Output 2 3 2 4 7 7 2" xfId="30769"/>
    <cellStyle name="Output 2 3 2 4 7 8" xfId="30763"/>
    <cellStyle name="Output 2 3 2 4 8" xfId="12039"/>
    <cellStyle name="Output 2 3 2 4 8 2" xfId="12040"/>
    <cellStyle name="Output 2 3 2 4 8 2 2" xfId="30771"/>
    <cellStyle name="Output 2 3 2 4 8 3" xfId="12041"/>
    <cellStyle name="Output 2 3 2 4 8 3 2" xfId="30772"/>
    <cellStyle name="Output 2 3 2 4 8 4" xfId="12042"/>
    <cellStyle name="Output 2 3 2 4 8 4 2" xfId="30773"/>
    <cellStyle name="Output 2 3 2 4 8 5" xfId="12043"/>
    <cellStyle name="Output 2 3 2 4 8 5 2" xfId="30774"/>
    <cellStyle name="Output 2 3 2 4 8 6" xfId="12044"/>
    <cellStyle name="Output 2 3 2 4 8 6 2" xfId="30775"/>
    <cellStyle name="Output 2 3 2 4 8 7" xfId="12045"/>
    <cellStyle name="Output 2 3 2 4 8 7 2" xfId="30776"/>
    <cellStyle name="Output 2 3 2 4 8 8" xfId="30770"/>
    <cellStyle name="Output 2 3 2 4 9" xfId="12046"/>
    <cellStyle name="Output 2 3 2 4 9 2" xfId="12047"/>
    <cellStyle name="Output 2 3 2 4 9 2 2" xfId="30778"/>
    <cellStyle name="Output 2 3 2 4 9 3" xfId="12048"/>
    <cellStyle name="Output 2 3 2 4 9 3 2" xfId="30779"/>
    <cellStyle name="Output 2 3 2 4 9 4" xfId="12049"/>
    <cellStyle name="Output 2 3 2 4 9 4 2" xfId="30780"/>
    <cellStyle name="Output 2 3 2 4 9 5" xfId="12050"/>
    <cellStyle name="Output 2 3 2 4 9 5 2" xfId="30781"/>
    <cellStyle name="Output 2 3 2 4 9 6" xfId="12051"/>
    <cellStyle name="Output 2 3 2 4 9 6 2" xfId="30782"/>
    <cellStyle name="Output 2 3 2 4 9 7" xfId="12052"/>
    <cellStyle name="Output 2 3 2 4 9 7 2" xfId="30783"/>
    <cellStyle name="Output 2 3 2 4 9 8" xfId="30777"/>
    <cellStyle name="Output 2 3 2 5" xfId="12053"/>
    <cellStyle name="Output 2 3 2 5 10" xfId="12054"/>
    <cellStyle name="Output 2 3 2 5 10 2" xfId="12055"/>
    <cellStyle name="Output 2 3 2 5 10 2 2" xfId="30786"/>
    <cellStyle name="Output 2 3 2 5 10 3" xfId="12056"/>
    <cellStyle name="Output 2 3 2 5 10 3 2" xfId="30787"/>
    <cellStyle name="Output 2 3 2 5 10 4" xfId="12057"/>
    <cellStyle name="Output 2 3 2 5 10 4 2" xfId="30788"/>
    <cellStyle name="Output 2 3 2 5 10 5" xfId="12058"/>
    <cellStyle name="Output 2 3 2 5 10 5 2" xfId="30789"/>
    <cellStyle name="Output 2 3 2 5 10 6" xfId="12059"/>
    <cellStyle name="Output 2 3 2 5 10 6 2" xfId="30790"/>
    <cellStyle name="Output 2 3 2 5 10 7" xfId="12060"/>
    <cellStyle name="Output 2 3 2 5 10 7 2" xfId="30791"/>
    <cellStyle name="Output 2 3 2 5 10 8" xfId="30785"/>
    <cellStyle name="Output 2 3 2 5 11" xfId="12061"/>
    <cellStyle name="Output 2 3 2 5 11 2" xfId="30792"/>
    <cellStyle name="Output 2 3 2 5 12" xfId="12062"/>
    <cellStyle name="Output 2 3 2 5 12 2" xfId="30793"/>
    <cellStyle name="Output 2 3 2 5 13" xfId="12063"/>
    <cellStyle name="Output 2 3 2 5 13 2" xfId="30794"/>
    <cellStyle name="Output 2 3 2 5 14" xfId="12064"/>
    <cellStyle name="Output 2 3 2 5 14 2" xfId="30795"/>
    <cellStyle name="Output 2 3 2 5 15" xfId="12065"/>
    <cellStyle name="Output 2 3 2 5 16" xfId="12066"/>
    <cellStyle name="Output 2 3 2 5 17" xfId="30784"/>
    <cellStyle name="Output 2 3 2 5 2" xfId="12067"/>
    <cellStyle name="Output 2 3 2 5 2 2" xfId="12068"/>
    <cellStyle name="Output 2 3 2 5 2 2 2" xfId="30797"/>
    <cellStyle name="Output 2 3 2 5 2 3" xfId="12069"/>
    <cellStyle name="Output 2 3 2 5 2 3 2" xfId="30798"/>
    <cellStyle name="Output 2 3 2 5 2 4" xfId="12070"/>
    <cellStyle name="Output 2 3 2 5 2 4 2" xfId="30799"/>
    <cellStyle name="Output 2 3 2 5 2 5" xfId="12071"/>
    <cellStyle name="Output 2 3 2 5 2 5 2" xfId="30800"/>
    <cellStyle name="Output 2 3 2 5 2 6" xfId="12072"/>
    <cellStyle name="Output 2 3 2 5 2 6 2" xfId="30801"/>
    <cellStyle name="Output 2 3 2 5 2 7" xfId="12073"/>
    <cellStyle name="Output 2 3 2 5 2 7 2" xfId="30802"/>
    <cellStyle name="Output 2 3 2 5 2 8" xfId="30796"/>
    <cellStyle name="Output 2 3 2 5 3" xfId="12074"/>
    <cellStyle name="Output 2 3 2 5 3 2" xfId="12075"/>
    <cellStyle name="Output 2 3 2 5 3 2 2" xfId="30804"/>
    <cellStyle name="Output 2 3 2 5 3 3" xfId="12076"/>
    <cellStyle name="Output 2 3 2 5 3 3 2" xfId="30805"/>
    <cellStyle name="Output 2 3 2 5 3 4" xfId="12077"/>
    <cellStyle name="Output 2 3 2 5 3 4 2" xfId="30806"/>
    <cellStyle name="Output 2 3 2 5 3 5" xfId="12078"/>
    <cellStyle name="Output 2 3 2 5 3 5 2" xfId="30807"/>
    <cellStyle name="Output 2 3 2 5 3 6" xfId="12079"/>
    <cellStyle name="Output 2 3 2 5 3 6 2" xfId="30808"/>
    <cellStyle name="Output 2 3 2 5 3 7" xfId="12080"/>
    <cellStyle name="Output 2 3 2 5 3 7 2" xfId="30809"/>
    <cellStyle name="Output 2 3 2 5 3 8" xfId="30803"/>
    <cellStyle name="Output 2 3 2 5 4" xfId="12081"/>
    <cellStyle name="Output 2 3 2 5 4 2" xfId="12082"/>
    <cellStyle name="Output 2 3 2 5 4 2 2" xfId="30811"/>
    <cellStyle name="Output 2 3 2 5 4 3" xfId="12083"/>
    <cellStyle name="Output 2 3 2 5 4 3 2" xfId="30812"/>
    <cellStyle name="Output 2 3 2 5 4 4" xfId="12084"/>
    <cellStyle name="Output 2 3 2 5 4 4 2" xfId="30813"/>
    <cellStyle name="Output 2 3 2 5 4 5" xfId="12085"/>
    <cellStyle name="Output 2 3 2 5 4 5 2" xfId="30814"/>
    <cellStyle name="Output 2 3 2 5 4 6" xfId="12086"/>
    <cellStyle name="Output 2 3 2 5 4 6 2" xfId="30815"/>
    <cellStyle name="Output 2 3 2 5 4 7" xfId="12087"/>
    <cellStyle name="Output 2 3 2 5 4 7 2" xfId="30816"/>
    <cellStyle name="Output 2 3 2 5 4 8" xfId="30810"/>
    <cellStyle name="Output 2 3 2 5 5" xfId="12088"/>
    <cellStyle name="Output 2 3 2 5 5 2" xfId="12089"/>
    <cellStyle name="Output 2 3 2 5 5 2 2" xfId="30818"/>
    <cellStyle name="Output 2 3 2 5 5 3" xfId="12090"/>
    <cellStyle name="Output 2 3 2 5 5 3 2" xfId="30819"/>
    <cellStyle name="Output 2 3 2 5 5 4" xfId="12091"/>
    <cellStyle name="Output 2 3 2 5 5 4 2" xfId="30820"/>
    <cellStyle name="Output 2 3 2 5 5 5" xfId="12092"/>
    <cellStyle name="Output 2 3 2 5 5 5 2" xfId="30821"/>
    <cellStyle name="Output 2 3 2 5 5 6" xfId="12093"/>
    <cellStyle name="Output 2 3 2 5 5 6 2" xfId="30822"/>
    <cellStyle name="Output 2 3 2 5 5 7" xfId="12094"/>
    <cellStyle name="Output 2 3 2 5 5 7 2" xfId="30823"/>
    <cellStyle name="Output 2 3 2 5 5 8" xfId="30817"/>
    <cellStyle name="Output 2 3 2 5 6" xfId="12095"/>
    <cellStyle name="Output 2 3 2 5 6 2" xfId="12096"/>
    <cellStyle name="Output 2 3 2 5 6 2 2" xfId="30825"/>
    <cellStyle name="Output 2 3 2 5 6 3" xfId="12097"/>
    <cellStyle name="Output 2 3 2 5 6 3 2" xfId="30826"/>
    <cellStyle name="Output 2 3 2 5 6 4" xfId="12098"/>
    <cellStyle name="Output 2 3 2 5 6 4 2" xfId="30827"/>
    <cellStyle name="Output 2 3 2 5 6 5" xfId="12099"/>
    <cellStyle name="Output 2 3 2 5 6 5 2" xfId="30828"/>
    <cellStyle name="Output 2 3 2 5 6 6" xfId="12100"/>
    <cellStyle name="Output 2 3 2 5 6 6 2" xfId="30829"/>
    <cellStyle name="Output 2 3 2 5 6 7" xfId="12101"/>
    <cellStyle name="Output 2 3 2 5 6 7 2" xfId="30830"/>
    <cellStyle name="Output 2 3 2 5 6 8" xfId="30824"/>
    <cellStyle name="Output 2 3 2 5 7" xfId="12102"/>
    <cellStyle name="Output 2 3 2 5 7 2" xfId="12103"/>
    <cellStyle name="Output 2 3 2 5 7 2 2" xfId="30832"/>
    <cellStyle name="Output 2 3 2 5 7 3" xfId="12104"/>
    <cellStyle name="Output 2 3 2 5 7 3 2" xfId="30833"/>
    <cellStyle name="Output 2 3 2 5 7 4" xfId="12105"/>
    <cellStyle name="Output 2 3 2 5 7 4 2" xfId="30834"/>
    <cellStyle name="Output 2 3 2 5 7 5" xfId="12106"/>
    <cellStyle name="Output 2 3 2 5 7 5 2" xfId="30835"/>
    <cellStyle name="Output 2 3 2 5 7 6" xfId="12107"/>
    <cellStyle name="Output 2 3 2 5 7 6 2" xfId="30836"/>
    <cellStyle name="Output 2 3 2 5 7 7" xfId="12108"/>
    <cellStyle name="Output 2 3 2 5 7 7 2" xfId="30837"/>
    <cellStyle name="Output 2 3 2 5 7 8" xfId="30831"/>
    <cellStyle name="Output 2 3 2 5 8" xfId="12109"/>
    <cellStyle name="Output 2 3 2 5 8 2" xfId="12110"/>
    <cellStyle name="Output 2 3 2 5 8 2 2" xfId="30839"/>
    <cellStyle name="Output 2 3 2 5 8 3" xfId="12111"/>
    <cellStyle name="Output 2 3 2 5 8 3 2" xfId="30840"/>
    <cellStyle name="Output 2 3 2 5 8 4" xfId="12112"/>
    <cellStyle name="Output 2 3 2 5 8 4 2" xfId="30841"/>
    <cellStyle name="Output 2 3 2 5 8 5" xfId="12113"/>
    <cellStyle name="Output 2 3 2 5 8 5 2" xfId="30842"/>
    <cellStyle name="Output 2 3 2 5 8 6" xfId="12114"/>
    <cellStyle name="Output 2 3 2 5 8 6 2" xfId="30843"/>
    <cellStyle name="Output 2 3 2 5 8 7" xfId="12115"/>
    <cellStyle name="Output 2 3 2 5 8 7 2" xfId="30844"/>
    <cellStyle name="Output 2 3 2 5 8 8" xfId="30838"/>
    <cellStyle name="Output 2 3 2 5 9" xfId="12116"/>
    <cellStyle name="Output 2 3 2 5 9 2" xfId="12117"/>
    <cellStyle name="Output 2 3 2 5 9 2 2" xfId="30846"/>
    <cellStyle name="Output 2 3 2 5 9 3" xfId="12118"/>
    <cellStyle name="Output 2 3 2 5 9 3 2" xfId="30847"/>
    <cellStyle name="Output 2 3 2 5 9 4" xfId="12119"/>
    <cellStyle name="Output 2 3 2 5 9 4 2" xfId="30848"/>
    <cellStyle name="Output 2 3 2 5 9 5" xfId="12120"/>
    <cellStyle name="Output 2 3 2 5 9 5 2" xfId="30849"/>
    <cellStyle name="Output 2 3 2 5 9 6" xfId="12121"/>
    <cellStyle name="Output 2 3 2 5 9 6 2" xfId="30850"/>
    <cellStyle name="Output 2 3 2 5 9 7" xfId="12122"/>
    <cellStyle name="Output 2 3 2 5 9 7 2" xfId="30851"/>
    <cellStyle name="Output 2 3 2 5 9 8" xfId="30845"/>
    <cellStyle name="Output 2 3 2 6" xfId="12123"/>
    <cellStyle name="Output 2 3 2 6 10" xfId="12124"/>
    <cellStyle name="Output 2 3 2 6 11" xfId="30852"/>
    <cellStyle name="Output 2 3 2 6 2" xfId="12125"/>
    <cellStyle name="Output 2 3 2 6 2 2" xfId="30853"/>
    <cellStyle name="Output 2 3 2 6 3" xfId="12126"/>
    <cellStyle name="Output 2 3 2 6 3 2" xfId="30854"/>
    <cellStyle name="Output 2 3 2 6 4" xfId="12127"/>
    <cellStyle name="Output 2 3 2 6 4 2" xfId="30855"/>
    <cellStyle name="Output 2 3 2 6 5" xfId="12128"/>
    <cellStyle name="Output 2 3 2 6 5 2" xfId="30856"/>
    <cellStyle name="Output 2 3 2 6 6" xfId="12129"/>
    <cellStyle name="Output 2 3 2 6 6 2" xfId="30857"/>
    <cellStyle name="Output 2 3 2 6 7" xfId="12130"/>
    <cellStyle name="Output 2 3 2 6 7 2" xfId="30858"/>
    <cellStyle name="Output 2 3 2 6 8" xfId="12131"/>
    <cellStyle name="Output 2 3 2 6 9" xfId="12132"/>
    <cellStyle name="Output 2 3 2 7" xfId="12133"/>
    <cellStyle name="Output 2 3 2 7 10" xfId="12134"/>
    <cellStyle name="Output 2 3 2 7 11" xfId="30859"/>
    <cellStyle name="Output 2 3 2 7 2" xfId="12135"/>
    <cellStyle name="Output 2 3 2 7 2 2" xfId="30860"/>
    <cellStyle name="Output 2 3 2 7 3" xfId="12136"/>
    <cellStyle name="Output 2 3 2 7 3 2" xfId="30861"/>
    <cellStyle name="Output 2 3 2 7 4" xfId="12137"/>
    <cellStyle name="Output 2 3 2 7 4 2" xfId="30862"/>
    <cellStyle name="Output 2 3 2 7 5" xfId="12138"/>
    <cellStyle name="Output 2 3 2 7 5 2" xfId="30863"/>
    <cellStyle name="Output 2 3 2 7 6" xfId="12139"/>
    <cellStyle name="Output 2 3 2 7 6 2" xfId="30864"/>
    <cellStyle name="Output 2 3 2 7 7" xfId="12140"/>
    <cellStyle name="Output 2 3 2 7 7 2" xfId="30865"/>
    <cellStyle name="Output 2 3 2 7 8" xfId="12141"/>
    <cellStyle name="Output 2 3 2 7 9" xfId="12142"/>
    <cellStyle name="Output 2 3 2 8" xfId="12143"/>
    <cellStyle name="Output 2 3 2 8 10" xfId="12144"/>
    <cellStyle name="Output 2 3 2 8 11" xfId="30866"/>
    <cellStyle name="Output 2 3 2 8 2" xfId="12145"/>
    <cellStyle name="Output 2 3 2 8 2 2" xfId="30867"/>
    <cellStyle name="Output 2 3 2 8 3" xfId="12146"/>
    <cellStyle name="Output 2 3 2 8 3 2" xfId="30868"/>
    <cellStyle name="Output 2 3 2 8 4" xfId="12147"/>
    <cellStyle name="Output 2 3 2 8 4 2" xfId="30869"/>
    <cellStyle name="Output 2 3 2 8 5" xfId="12148"/>
    <cellStyle name="Output 2 3 2 8 5 2" xfId="30870"/>
    <cellStyle name="Output 2 3 2 8 6" xfId="12149"/>
    <cellStyle name="Output 2 3 2 8 6 2" xfId="30871"/>
    <cellStyle name="Output 2 3 2 8 7" xfId="12150"/>
    <cellStyle name="Output 2 3 2 8 7 2" xfId="30872"/>
    <cellStyle name="Output 2 3 2 8 8" xfId="12151"/>
    <cellStyle name="Output 2 3 2 8 9" xfId="12152"/>
    <cellStyle name="Output 2 3 2 9" xfId="12153"/>
    <cellStyle name="Output 2 3 2 9 10" xfId="12154"/>
    <cellStyle name="Output 2 3 2 9 11" xfId="30873"/>
    <cellStyle name="Output 2 3 2 9 2" xfId="12155"/>
    <cellStyle name="Output 2 3 2 9 2 2" xfId="30874"/>
    <cellStyle name="Output 2 3 2 9 3" xfId="12156"/>
    <cellStyle name="Output 2 3 2 9 3 2" xfId="30875"/>
    <cellStyle name="Output 2 3 2 9 4" xfId="12157"/>
    <cellStyle name="Output 2 3 2 9 4 2" xfId="30876"/>
    <cellStyle name="Output 2 3 2 9 5" xfId="12158"/>
    <cellStyle name="Output 2 3 2 9 5 2" xfId="30877"/>
    <cellStyle name="Output 2 3 2 9 6" xfId="12159"/>
    <cellStyle name="Output 2 3 2 9 6 2" xfId="30878"/>
    <cellStyle name="Output 2 3 2 9 7" xfId="12160"/>
    <cellStyle name="Output 2 3 2 9 7 2" xfId="30879"/>
    <cellStyle name="Output 2 3 2 9 8" xfId="12161"/>
    <cellStyle name="Output 2 3 2 9 9" xfId="12162"/>
    <cellStyle name="Output 2 3 20" xfId="12163"/>
    <cellStyle name="Output 2 3 21" xfId="12164"/>
    <cellStyle name="Output 2 3 22" xfId="12165"/>
    <cellStyle name="Output 2 3 23" xfId="12166"/>
    <cellStyle name="Output 2 3 24" xfId="12167"/>
    <cellStyle name="Output 2 3 25" xfId="12168"/>
    <cellStyle name="Output 2 3 26" xfId="12169"/>
    <cellStyle name="Output 2 3 27" xfId="12170"/>
    <cellStyle name="Output 2 3 28" xfId="12171"/>
    <cellStyle name="Output 2 3 29" xfId="21210"/>
    <cellStyle name="Output 2 3 3" xfId="12172"/>
    <cellStyle name="Output 2 3 3 10" xfId="12173"/>
    <cellStyle name="Output 2 3 3 10 2" xfId="12174"/>
    <cellStyle name="Output 2 3 3 10 2 2" xfId="30882"/>
    <cellStyle name="Output 2 3 3 10 3" xfId="12175"/>
    <cellStyle name="Output 2 3 3 10 3 2" xfId="30883"/>
    <cellStyle name="Output 2 3 3 10 4" xfId="12176"/>
    <cellStyle name="Output 2 3 3 10 4 2" xfId="30884"/>
    <cellStyle name="Output 2 3 3 10 5" xfId="12177"/>
    <cellStyle name="Output 2 3 3 10 5 2" xfId="30885"/>
    <cellStyle name="Output 2 3 3 10 6" xfId="12178"/>
    <cellStyle name="Output 2 3 3 10 6 2" xfId="30886"/>
    <cellStyle name="Output 2 3 3 10 7" xfId="12179"/>
    <cellStyle name="Output 2 3 3 10 7 2" xfId="30887"/>
    <cellStyle name="Output 2 3 3 10 8" xfId="30881"/>
    <cellStyle name="Output 2 3 3 11" xfId="12180"/>
    <cellStyle name="Output 2 3 3 11 2" xfId="30888"/>
    <cellStyle name="Output 2 3 3 12" xfId="12181"/>
    <cellStyle name="Output 2 3 3 12 2" xfId="30889"/>
    <cellStyle name="Output 2 3 3 13" xfId="12182"/>
    <cellStyle name="Output 2 3 3 13 2" xfId="30890"/>
    <cellStyle name="Output 2 3 3 14" xfId="12183"/>
    <cellStyle name="Output 2 3 3 14 2" xfId="30891"/>
    <cellStyle name="Output 2 3 3 15" xfId="12184"/>
    <cellStyle name="Output 2 3 3 16" xfId="12185"/>
    <cellStyle name="Output 2 3 3 17" xfId="30880"/>
    <cellStyle name="Output 2 3 3 2" xfId="12186"/>
    <cellStyle name="Output 2 3 3 2 2" xfId="12187"/>
    <cellStyle name="Output 2 3 3 2 2 2" xfId="30893"/>
    <cellStyle name="Output 2 3 3 2 3" xfId="12188"/>
    <cellStyle name="Output 2 3 3 2 3 2" xfId="30894"/>
    <cellStyle name="Output 2 3 3 2 4" xfId="12189"/>
    <cellStyle name="Output 2 3 3 2 4 2" xfId="30895"/>
    <cellStyle name="Output 2 3 3 2 5" xfId="12190"/>
    <cellStyle name="Output 2 3 3 2 5 2" xfId="30896"/>
    <cellStyle name="Output 2 3 3 2 6" xfId="12191"/>
    <cellStyle name="Output 2 3 3 2 6 2" xfId="30897"/>
    <cellStyle name="Output 2 3 3 2 7" xfId="12192"/>
    <cellStyle name="Output 2 3 3 2 7 2" xfId="30898"/>
    <cellStyle name="Output 2 3 3 2 8" xfId="30892"/>
    <cellStyle name="Output 2 3 3 3" xfId="12193"/>
    <cellStyle name="Output 2 3 3 3 2" xfId="12194"/>
    <cellStyle name="Output 2 3 3 3 2 2" xfId="30900"/>
    <cellStyle name="Output 2 3 3 3 3" xfId="12195"/>
    <cellStyle name="Output 2 3 3 3 3 2" xfId="30901"/>
    <cellStyle name="Output 2 3 3 3 4" xfId="12196"/>
    <cellStyle name="Output 2 3 3 3 4 2" xfId="30902"/>
    <cellStyle name="Output 2 3 3 3 5" xfId="12197"/>
    <cellStyle name="Output 2 3 3 3 5 2" xfId="30903"/>
    <cellStyle name="Output 2 3 3 3 6" xfId="12198"/>
    <cellStyle name="Output 2 3 3 3 6 2" xfId="30904"/>
    <cellStyle name="Output 2 3 3 3 7" xfId="12199"/>
    <cellStyle name="Output 2 3 3 3 7 2" xfId="30905"/>
    <cellStyle name="Output 2 3 3 3 8" xfId="30899"/>
    <cellStyle name="Output 2 3 3 4" xfId="12200"/>
    <cellStyle name="Output 2 3 3 4 2" xfId="12201"/>
    <cellStyle name="Output 2 3 3 4 2 2" xfId="30907"/>
    <cellStyle name="Output 2 3 3 4 3" xfId="12202"/>
    <cellStyle name="Output 2 3 3 4 3 2" xfId="30908"/>
    <cellStyle name="Output 2 3 3 4 4" xfId="12203"/>
    <cellStyle name="Output 2 3 3 4 4 2" xfId="30909"/>
    <cellStyle name="Output 2 3 3 4 5" xfId="12204"/>
    <cellStyle name="Output 2 3 3 4 5 2" xfId="30910"/>
    <cellStyle name="Output 2 3 3 4 6" xfId="12205"/>
    <cellStyle name="Output 2 3 3 4 6 2" xfId="30911"/>
    <cellStyle name="Output 2 3 3 4 7" xfId="12206"/>
    <cellStyle name="Output 2 3 3 4 7 2" xfId="30912"/>
    <cellStyle name="Output 2 3 3 4 8" xfId="30906"/>
    <cellStyle name="Output 2 3 3 5" xfId="12207"/>
    <cellStyle name="Output 2 3 3 5 2" xfId="12208"/>
    <cellStyle name="Output 2 3 3 5 2 2" xfId="30914"/>
    <cellStyle name="Output 2 3 3 5 3" xfId="12209"/>
    <cellStyle name="Output 2 3 3 5 3 2" xfId="30915"/>
    <cellStyle name="Output 2 3 3 5 4" xfId="12210"/>
    <cellStyle name="Output 2 3 3 5 4 2" xfId="30916"/>
    <cellStyle name="Output 2 3 3 5 5" xfId="12211"/>
    <cellStyle name="Output 2 3 3 5 5 2" xfId="30917"/>
    <cellStyle name="Output 2 3 3 5 6" xfId="12212"/>
    <cellStyle name="Output 2 3 3 5 6 2" xfId="30918"/>
    <cellStyle name="Output 2 3 3 5 7" xfId="12213"/>
    <cellStyle name="Output 2 3 3 5 7 2" xfId="30919"/>
    <cellStyle name="Output 2 3 3 5 8" xfId="30913"/>
    <cellStyle name="Output 2 3 3 6" xfId="12214"/>
    <cellStyle name="Output 2 3 3 6 2" xfId="12215"/>
    <cellStyle name="Output 2 3 3 6 2 2" xfId="30921"/>
    <cellStyle name="Output 2 3 3 6 3" xfId="12216"/>
    <cellStyle name="Output 2 3 3 6 3 2" xfId="30922"/>
    <cellStyle name="Output 2 3 3 6 4" xfId="12217"/>
    <cellStyle name="Output 2 3 3 6 4 2" xfId="30923"/>
    <cellStyle name="Output 2 3 3 6 5" xfId="12218"/>
    <cellStyle name="Output 2 3 3 6 5 2" xfId="30924"/>
    <cellStyle name="Output 2 3 3 6 6" xfId="12219"/>
    <cellStyle name="Output 2 3 3 6 6 2" xfId="30925"/>
    <cellStyle name="Output 2 3 3 6 7" xfId="12220"/>
    <cellStyle name="Output 2 3 3 6 7 2" xfId="30926"/>
    <cellStyle name="Output 2 3 3 6 8" xfId="30920"/>
    <cellStyle name="Output 2 3 3 7" xfId="12221"/>
    <cellStyle name="Output 2 3 3 7 2" xfId="12222"/>
    <cellStyle name="Output 2 3 3 7 2 2" xfId="30928"/>
    <cellStyle name="Output 2 3 3 7 3" xfId="12223"/>
    <cellStyle name="Output 2 3 3 7 3 2" xfId="30929"/>
    <cellStyle name="Output 2 3 3 7 4" xfId="12224"/>
    <cellStyle name="Output 2 3 3 7 4 2" xfId="30930"/>
    <cellStyle name="Output 2 3 3 7 5" xfId="12225"/>
    <cellStyle name="Output 2 3 3 7 5 2" xfId="30931"/>
    <cellStyle name="Output 2 3 3 7 6" xfId="12226"/>
    <cellStyle name="Output 2 3 3 7 6 2" xfId="30932"/>
    <cellStyle name="Output 2 3 3 7 7" xfId="12227"/>
    <cellStyle name="Output 2 3 3 7 7 2" xfId="30933"/>
    <cellStyle name="Output 2 3 3 7 8" xfId="30927"/>
    <cellStyle name="Output 2 3 3 8" xfId="12228"/>
    <cellStyle name="Output 2 3 3 8 2" xfId="12229"/>
    <cellStyle name="Output 2 3 3 8 2 2" xfId="30935"/>
    <cellStyle name="Output 2 3 3 8 3" xfId="12230"/>
    <cellStyle name="Output 2 3 3 8 3 2" xfId="30936"/>
    <cellStyle name="Output 2 3 3 8 4" xfId="12231"/>
    <cellStyle name="Output 2 3 3 8 4 2" xfId="30937"/>
    <cellStyle name="Output 2 3 3 8 5" xfId="12232"/>
    <cellStyle name="Output 2 3 3 8 5 2" xfId="30938"/>
    <cellStyle name="Output 2 3 3 8 6" xfId="12233"/>
    <cellStyle name="Output 2 3 3 8 6 2" xfId="30939"/>
    <cellStyle name="Output 2 3 3 8 7" xfId="12234"/>
    <cellStyle name="Output 2 3 3 8 7 2" xfId="30940"/>
    <cellStyle name="Output 2 3 3 8 8" xfId="30934"/>
    <cellStyle name="Output 2 3 3 9" xfId="12235"/>
    <cellStyle name="Output 2 3 3 9 2" xfId="12236"/>
    <cellStyle name="Output 2 3 3 9 2 2" xfId="30942"/>
    <cellStyle name="Output 2 3 3 9 3" xfId="12237"/>
    <cellStyle name="Output 2 3 3 9 3 2" xfId="30943"/>
    <cellStyle name="Output 2 3 3 9 4" xfId="12238"/>
    <cellStyle name="Output 2 3 3 9 4 2" xfId="30944"/>
    <cellStyle name="Output 2 3 3 9 5" xfId="12239"/>
    <cellStyle name="Output 2 3 3 9 5 2" xfId="30945"/>
    <cellStyle name="Output 2 3 3 9 6" xfId="12240"/>
    <cellStyle name="Output 2 3 3 9 6 2" xfId="30946"/>
    <cellStyle name="Output 2 3 3 9 7" xfId="12241"/>
    <cellStyle name="Output 2 3 3 9 7 2" xfId="30947"/>
    <cellStyle name="Output 2 3 3 9 8" xfId="30941"/>
    <cellStyle name="Output 2 3 4" xfId="12242"/>
    <cellStyle name="Output 2 3 4 10" xfId="12243"/>
    <cellStyle name="Output 2 3 4 10 2" xfId="12244"/>
    <cellStyle name="Output 2 3 4 10 2 2" xfId="30950"/>
    <cellStyle name="Output 2 3 4 10 3" xfId="12245"/>
    <cellStyle name="Output 2 3 4 10 3 2" xfId="30951"/>
    <cellStyle name="Output 2 3 4 10 4" xfId="12246"/>
    <cellStyle name="Output 2 3 4 10 4 2" xfId="30952"/>
    <cellStyle name="Output 2 3 4 10 5" xfId="12247"/>
    <cellStyle name="Output 2 3 4 10 5 2" xfId="30953"/>
    <cellStyle name="Output 2 3 4 10 6" xfId="12248"/>
    <cellStyle name="Output 2 3 4 10 6 2" xfId="30954"/>
    <cellStyle name="Output 2 3 4 10 7" xfId="12249"/>
    <cellStyle name="Output 2 3 4 10 7 2" xfId="30955"/>
    <cellStyle name="Output 2 3 4 10 8" xfId="30949"/>
    <cellStyle name="Output 2 3 4 11" xfId="12250"/>
    <cellStyle name="Output 2 3 4 11 2" xfId="30956"/>
    <cellStyle name="Output 2 3 4 12" xfId="12251"/>
    <cellStyle name="Output 2 3 4 12 2" xfId="30957"/>
    <cellStyle name="Output 2 3 4 13" xfId="12252"/>
    <cellStyle name="Output 2 3 4 13 2" xfId="30958"/>
    <cellStyle name="Output 2 3 4 14" xfId="12253"/>
    <cellStyle name="Output 2 3 4 14 2" xfId="30959"/>
    <cellStyle name="Output 2 3 4 15" xfId="12254"/>
    <cellStyle name="Output 2 3 4 16" xfId="12255"/>
    <cellStyle name="Output 2 3 4 17" xfId="30948"/>
    <cellStyle name="Output 2 3 4 2" xfId="12256"/>
    <cellStyle name="Output 2 3 4 2 2" xfId="12257"/>
    <cellStyle name="Output 2 3 4 2 2 2" xfId="30961"/>
    <cellStyle name="Output 2 3 4 2 3" xfId="12258"/>
    <cellStyle name="Output 2 3 4 2 3 2" xfId="30962"/>
    <cellStyle name="Output 2 3 4 2 4" xfId="12259"/>
    <cellStyle name="Output 2 3 4 2 4 2" xfId="30963"/>
    <cellStyle name="Output 2 3 4 2 5" xfId="12260"/>
    <cellStyle name="Output 2 3 4 2 5 2" xfId="30964"/>
    <cellStyle name="Output 2 3 4 2 6" xfId="12261"/>
    <cellStyle name="Output 2 3 4 2 6 2" xfId="30965"/>
    <cellStyle name="Output 2 3 4 2 7" xfId="12262"/>
    <cellStyle name="Output 2 3 4 2 7 2" xfId="30966"/>
    <cellStyle name="Output 2 3 4 2 8" xfId="30960"/>
    <cellStyle name="Output 2 3 4 3" xfId="12263"/>
    <cellStyle name="Output 2 3 4 3 2" xfId="12264"/>
    <cellStyle name="Output 2 3 4 3 2 2" xfId="30968"/>
    <cellStyle name="Output 2 3 4 3 3" xfId="12265"/>
    <cellStyle name="Output 2 3 4 3 3 2" xfId="30969"/>
    <cellStyle name="Output 2 3 4 3 4" xfId="12266"/>
    <cellStyle name="Output 2 3 4 3 4 2" xfId="30970"/>
    <cellStyle name="Output 2 3 4 3 5" xfId="12267"/>
    <cellStyle name="Output 2 3 4 3 5 2" xfId="30971"/>
    <cellStyle name="Output 2 3 4 3 6" xfId="12268"/>
    <cellStyle name="Output 2 3 4 3 6 2" xfId="30972"/>
    <cellStyle name="Output 2 3 4 3 7" xfId="12269"/>
    <cellStyle name="Output 2 3 4 3 7 2" xfId="30973"/>
    <cellStyle name="Output 2 3 4 3 8" xfId="30967"/>
    <cellStyle name="Output 2 3 4 4" xfId="12270"/>
    <cellStyle name="Output 2 3 4 4 2" xfId="12271"/>
    <cellStyle name="Output 2 3 4 4 2 2" xfId="30975"/>
    <cellStyle name="Output 2 3 4 4 3" xfId="12272"/>
    <cellStyle name="Output 2 3 4 4 3 2" xfId="30976"/>
    <cellStyle name="Output 2 3 4 4 4" xfId="12273"/>
    <cellStyle name="Output 2 3 4 4 4 2" xfId="30977"/>
    <cellStyle name="Output 2 3 4 4 5" xfId="12274"/>
    <cellStyle name="Output 2 3 4 4 5 2" xfId="30978"/>
    <cellStyle name="Output 2 3 4 4 6" xfId="12275"/>
    <cellStyle name="Output 2 3 4 4 6 2" xfId="30979"/>
    <cellStyle name="Output 2 3 4 4 7" xfId="12276"/>
    <cellStyle name="Output 2 3 4 4 7 2" xfId="30980"/>
    <cellStyle name="Output 2 3 4 4 8" xfId="30974"/>
    <cellStyle name="Output 2 3 4 5" xfId="12277"/>
    <cellStyle name="Output 2 3 4 5 2" xfId="12278"/>
    <cellStyle name="Output 2 3 4 5 2 2" xfId="30982"/>
    <cellStyle name="Output 2 3 4 5 3" xfId="12279"/>
    <cellStyle name="Output 2 3 4 5 3 2" xfId="30983"/>
    <cellStyle name="Output 2 3 4 5 4" xfId="12280"/>
    <cellStyle name="Output 2 3 4 5 4 2" xfId="30984"/>
    <cellStyle name="Output 2 3 4 5 5" xfId="12281"/>
    <cellStyle name="Output 2 3 4 5 5 2" xfId="30985"/>
    <cellStyle name="Output 2 3 4 5 6" xfId="12282"/>
    <cellStyle name="Output 2 3 4 5 6 2" xfId="30986"/>
    <cellStyle name="Output 2 3 4 5 7" xfId="12283"/>
    <cellStyle name="Output 2 3 4 5 7 2" xfId="30987"/>
    <cellStyle name="Output 2 3 4 5 8" xfId="30981"/>
    <cellStyle name="Output 2 3 4 6" xfId="12284"/>
    <cellStyle name="Output 2 3 4 6 2" xfId="12285"/>
    <cellStyle name="Output 2 3 4 6 2 2" xfId="30989"/>
    <cellStyle name="Output 2 3 4 6 3" xfId="12286"/>
    <cellStyle name="Output 2 3 4 6 3 2" xfId="30990"/>
    <cellStyle name="Output 2 3 4 6 4" xfId="12287"/>
    <cellStyle name="Output 2 3 4 6 4 2" xfId="30991"/>
    <cellStyle name="Output 2 3 4 6 5" xfId="12288"/>
    <cellStyle name="Output 2 3 4 6 5 2" xfId="30992"/>
    <cellStyle name="Output 2 3 4 6 6" xfId="12289"/>
    <cellStyle name="Output 2 3 4 6 6 2" xfId="30993"/>
    <cellStyle name="Output 2 3 4 6 7" xfId="12290"/>
    <cellStyle name="Output 2 3 4 6 7 2" xfId="30994"/>
    <cellStyle name="Output 2 3 4 6 8" xfId="30988"/>
    <cellStyle name="Output 2 3 4 7" xfId="12291"/>
    <cellStyle name="Output 2 3 4 7 2" xfId="12292"/>
    <cellStyle name="Output 2 3 4 7 2 2" xfId="30996"/>
    <cellStyle name="Output 2 3 4 7 3" xfId="12293"/>
    <cellStyle name="Output 2 3 4 7 3 2" xfId="30997"/>
    <cellStyle name="Output 2 3 4 7 4" xfId="12294"/>
    <cellStyle name="Output 2 3 4 7 4 2" xfId="30998"/>
    <cellStyle name="Output 2 3 4 7 5" xfId="12295"/>
    <cellStyle name="Output 2 3 4 7 5 2" xfId="30999"/>
    <cellStyle name="Output 2 3 4 7 6" xfId="12296"/>
    <cellStyle name="Output 2 3 4 7 6 2" xfId="31000"/>
    <cellStyle name="Output 2 3 4 7 7" xfId="12297"/>
    <cellStyle name="Output 2 3 4 7 7 2" xfId="31001"/>
    <cellStyle name="Output 2 3 4 7 8" xfId="30995"/>
    <cellStyle name="Output 2 3 4 8" xfId="12298"/>
    <cellStyle name="Output 2 3 4 8 2" xfId="12299"/>
    <cellStyle name="Output 2 3 4 8 2 2" xfId="31003"/>
    <cellStyle name="Output 2 3 4 8 3" xfId="12300"/>
    <cellStyle name="Output 2 3 4 8 3 2" xfId="31004"/>
    <cellStyle name="Output 2 3 4 8 4" xfId="12301"/>
    <cellStyle name="Output 2 3 4 8 4 2" xfId="31005"/>
    <cellStyle name="Output 2 3 4 8 5" xfId="12302"/>
    <cellStyle name="Output 2 3 4 8 5 2" xfId="31006"/>
    <cellStyle name="Output 2 3 4 8 6" xfId="12303"/>
    <cellStyle name="Output 2 3 4 8 6 2" xfId="31007"/>
    <cellStyle name="Output 2 3 4 8 7" xfId="12304"/>
    <cellStyle name="Output 2 3 4 8 7 2" xfId="31008"/>
    <cellStyle name="Output 2 3 4 8 8" xfId="31002"/>
    <cellStyle name="Output 2 3 4 9" xfId="12305"/>
    <cellStyle name="Output 2 3 4 9 2" xfId="12306"/>
    <cellStyle name="Output 2 3 4 9 2 2" xfId="31010"/>
    <cellStyle name="Output 2 3 4 9 3" xfId="12307"/>
    <cellStyle name="Output 2 3 4 9 3 2" xfId="31011"/>
    <cellStyle name="Output 2 3 4 9 4" xfId="12308"/>
    <cellStyle name="Output 2 3 4 9 4 2" xfId="31012"/>
    <cellStyle name="Output 2 3 4 9 5" xfId="12309"/>
    <cellStyle name="Output 2 3 4 9 5 2" xfId="31013"/>
    <cellStyle name="Output 2 3 4 9 6" xfId="12310"/>
    <cellStyle name="Output 2 3 4 9 6 2" xfId="31014"/>
    <cellStyle name="Output 2 3 4 9 7" xfId="12311"/>
    <cellStyle name="Output 2 3 4 9 7 2" xfId="31015"/>
    <cellStyle name="Output 2 3 4 9 8" xfId="31009"/>
    <cellStyle name="Output 2 3 5" xfId="12312"/>
    <cellStyle name="Output 2 3 5 10" xfId="12313"/>
    <cellStyle name="Output 2 3 5 10 2" xfId="12314"/>
    <cellStyle name="Output 2 3 5 10 2 2" xfId="31018"/>
    <cellStyle name="Output 2 3 5 10 3" xfId="12315"/>
    <cellStyle name="Output 2 3 5 10 3 2" xfId="31019"/>
    <cellStyle name="Output 2 3 5 10 4" xfId="12316"/>
    <cellStyle name="Output 2 3 5 10 4 2" xfId="31020"/>
    <cellStyle name="Output 2 3 5 10 5" xfId="12317"/>
    <cellStyle name="Output 2 3 5 10 5 2" xfId="31021"/>
    <cellStyle name="Output 2 3 5 10 6" xfId="12318"/>
    <cellStyle name="Output 2 3 5 10 6 2" xfId="31022"/>
    <cellStyle name="Output 2 3 5 10 7" xfId="12319"/>
    <cellStyle name="Output 2 3 5 10 7 2" xfId="31023"/>
    <cellStyle name="Output 2 3 5 10 8" xfId="31017"/>
    <cellStyle name="Output 2 3 5 11" xfId="12320"/>
    <cellStyle name="Output 2 3 5 11 2" xfId="31024"/>
    <cellStyle name="Output 2 3 5 12" xfId="12321"/>
    <cellStyle name="Output 2 3 5 12 2" xfId="31025"/>
    <cellStyle name="Output 2 3 5 13" xfId="12322"/>
    <cellStyle name="Output 2 3 5 13 2" xfId="31026"/>
    <cellStyle name="Output 2 3 5 14" xfId="12323"/>
    <cellStyle name="Output 2 3 5 14 2" xfId="31027"/>
    <cellStyle name="Output 2 3 5 15" xfId="12324"/>
    <cellStyle name="Output 2 3 5 16" xfId="12325"/>
    <cellStyle name="Output 2 3 5 17" xfId="12326"/>
    <cellStyle name="Output 2 3 5 18" xfId="31016"/>
    <cellStyle name="Output 2 3 5 2" xfId="12327"/>
    <cellStyle name="Output 2 3 5 2 2" xfId="12328"/>
    <cellStyle name="Output 2 3 5 2 2 2" xfId="31029"/>
    <cellStyle name="Output 2 3 5 2 3" xfId="12329"/>
    <cellStyle name="Output 2 3 5 2 3 2" xfId="31030"/>
    <cellStyle name="Output 2 3 5 2 4" xfId="12330"/>
    <cellStyle name="Output 2 3 5 2 4 2" xfId="31031"/>
    <cellStyle name="Output 2 3 5 2 5" xfId="12331"/>
    <cellStyle name="Output 2 3 5 2 5 2" xfId="31032"/>
    <cellStyle name="Output 2 3 5 2 6" xfId="12332"/>
    <cellStyle name="Output 2 3 5 2 6 2" xfId="31033"/>
    <cellStyle name="Output 2 3 5 2 7" xfId="12333"/>
    <cellStyle name="Output 2 3 5 2 7 2" xfId="31034"/>
    <cellStyle name="Output 2 3 5 2 8" xfId="31028"/>
    <cellStyle name="Output 2 3 5 3" xfId="12334"/>
    <cellStyle name="Output 2 3 5 3 2" xfId="12335"/>
    <cellStyle name="Output 2 3 5 3 2 2" xfId="31036"/>
    <cellStyle name="Output 2 3 5 3 3" xfId="12336"/>
    <cellStyle name="Output 2 3 5 3 3 2" xfId="31037"/>
    <cellStyle name="Output 2 3 5 3 4" xfId="12337"/>
    <cellStyle name="Output 2 3 5 3 4 2" xfId="31038"/>
    <cellStyle name="Output 2 3 5 3 5" xfId="12338"/>
    <cellStyle name="Output 2 3 5 3 5 2" xfId="31039"/>
    <cellStyle name="Output 2 3 5 3 6" xfId="12339"/>
    <cellStyle name="Output 2 3 5 3 6 2" xfId="31040"/>
    <cellStyle name="Output 2 3 5 3 7" xfId="12340"/>
    <cellStyle name="Output 2 3 5 3 7 2" xfId="31041"/>
    <cellStyle name="Output 2 3 5 3 8" xfId="31035"/>
    <cellStyle name="Output 2 3 5 4" xfId="12341"/>
    <cellStyle name="Output 2 3 5 4 2" xfId="12342"/>
    <cellStyle name="Output 2 3 5 4 2 2" xfId="31043"/>
    <cellStyle name="Output 2 3 5 4 3" xfId="12343"/>
    <cellStyle name="Output 2 3 5 4 3 2" xfId="31044"/>
    <cellStyle name="Output 2 3 5 4 4" xfId="12344"/>
    <cellStyle name="Output 2 3 5 4 4 2" xfId="31045"/>
    <cellStyle name="Output 2 3 5 4 5" xfId="12345"/>
    <cellStyle name="Output 2 3 5 4 5 2" xfId="31046"/>
    <cellStyle name="Output 2 3 5 4 6" xfId="12346"/>
    <cellStyle name="Output 2 3 5 4 6 2" xfId="31047"/>
    <cellStyle name="Output 2 3 5 4 7" xfId="12347"/>
    <cellStyle name="Output 2 3 5 4 7 2" xfId="31048"/>
    <cellStyle name="Output 2 3 5 4 8" xfId="31042"/>
    <cellStyle name="Output 2 3 5 5" xfId="12348"/>
    <cellStyle name="Output 2 3 5 5 2" xfId="12349"/>
    <cellStyle name="Output 2 3 5 5 2 2" xfId="31050"/>
    <cellStyle name="Output 2 3 5 5 3" xfId="12350"/>
    <cellStyle name="Output 2 3 5 5 3 2" xfId="31051"/>
    <cellStyle name="Output 2 3 5 5 4" xfId="12351"/>
    <cellStyle name="Output 2 3 5 5 4 2" xfId="31052"/>
    <cellStyle name="Output 2 3 5 5 5" xfId="12352"/>
    <cellStyle name="Output 2 3 5 5 5 2" xfId="31053"/>
    <cellStyle name="Output 2 3 5 5 6" xfId="12353"/>
    <cellStyle name="Output 2 3 5 5 6 2" xfId="31054"/>
    <cellStyle name="Output 2 3 5 5 7" xfId="12354"/>
    <cellStyle name="Output 2 3 5 5 7 2" xfId="31055"/>
    <cellStyle name="Output 2 3 5 5 8" xfId="31049"/>
    <cellStyle name="Output 2 3 5 6" xfId="12355"/>
    <cellStyle name="Output 2 3 5 6 2" xfId="12356"/>
    <cellStyle name="Output 2 3 5 6 2 2" xfId="31057"/>
    <cellStyle name="Output 2 3 5 6 3" xfId="12357"/>
    <cellStyle name="Output 2 3 5 6 3 2" xfId="31058"/>
    <cellStyle name="Output 2 3 5 6 4" xfId="12358"/>
    <cellStyle name="Output 2 3 5 6 4 2" xfId="31059"/>
    <cellStyle name="Output 2 3 5 6 5" xfId="12359"/>
    <cellStyle name="Output 2 3 5 6 5 2" xfId="31060"/>
    <cellStyle name="Output 2 3 5 6 6" xfId="12360"/>
    <cellStyle name="Output 2 3 5 6 6 2" xfId="31061"/>
    <cellStyle name="Output 2 3 5 6 7" xfId="12361"/>
    <cellStyle name="Output 2 3 5 6 7 2" xfId="31062"/>
    <cellStyle name="Output 2 3 5 6 8" xfId="31056"/>
    <cellStyle name="Output 2 3 5 7" xfId="12362"/>
    <cellStyle name="Output 2 3 5 7 2" xfId="12363"/>
    <cellStyle name="Output 2 3 5 7 2 2" xfId="31064"/>
    <cellStyle name="Output 2 3 5 7 3" xfId="12364"/>
    <cellStyle name="Output 2 3 5 7 3 2" xfId="31065"/>
    <cellStyle name="Output 2 3 5 7 4" xfId="12365"/>
    <cellStyle name="Output 2 3 5 7 4 2" xfId="31066"/>
    <cellStyle name="Output 2 3 5 7 5" xfId="12366"/>
    <cellStyle name="Output 2 3 5 7 5 2" xfId="31067"/>
    <cellStyle name="Output 2 3 5 7 6" xfId="12367"/>
    <cellStyle name="Output 2 3 5 7 6 2" xfId="31068"/>
    <cellStyle name="Output 2 3 5 7 7" xfId="12368"/>
    <cellStyle name="Output 2 3 5 7 7 2" xfId="31069"/>
    <cellStyle name="Output 2 3 5 7 8" xfId="31063"/>
    <cellStyle name="Output 2 3 5 8" xfId="12369"/>
    <cellStyle name="Output 2 3 5 8 2" xfId="12370"/>
    <cellStyle name="Output 2 3 5 8 2 2" xfId="31071"/>
    <cellStyle name="Output 2 3 5 8 3" xfId="12371"/>
    <cellStyle name="Output 2 3 5 8 3 2" xfId="31072"/>
    <cellStyle name="Output 2 3 5 8 4" xfId="12372"/>
    <cellStyle name="Output 2 3 5 8 4 2" xfId="31073"/>
    <cellStyle name="Output 2 3 5 8 5" xfId="12373"/>
    <cellStyle name="Output 2 3 5 8 5 2" xfId="31074"/>
    <cellStyle name="Output 2 3 5 8 6" xfId="12374"/>
    <cellStyle name="Output 2 3 5 8 6 2" xfId="31075"/>
    <cellStyle name="Output 2 3 5 8 7" xfId="12375"/>
    <cellStyle name="Output 2 3 5 8 7 2" xfId="31076"/>
    <cellStyle name="Output 2 3 5 8 8" xfId="31070"/>
    <cellStyle name="Output 2 3 5 9" xfId="12376"/>
    <cellStyle name="Output 2 3 5 9 2" xfId="12377"/>
    <cellStyle name="Output 2 3 5 9 2 2" xfId="31078"/>
    <cellStyle name="Output 2 3 5 9 3" xfId="12378"/>
    <cellStyle name="Output 2 3 5 9 3 2" xfId="31079"/>
    <cellStyle name="Output 2 3 5 9 4" xfId="12379"/>
    <cellStyle name="Output 2 3 5 9 4 2" xfId="31080"/>
    <cellStyle name="Output 2 3 5 9 5" xfId="12380"/>
    <cellStyle name="Output 2 3 5 9 5 2" xfId="31081"/>
    <cellStyle name="Output 2 3 5 9 6" xfId="12381"/>
    <cellStyle name="Output 2 3 5 9 6 2" xfId="31082"/>
    <cellStyle name="Output 2 3 5 9 7" xfId="12382"/>
    <cellStyle name="Output 2 3 5 9 7 2" xfId="31083"/>
    <cellStyle name="Output 2 3 5 9 8" xfId="31077"/>
    <cellStyle name="Output 2 3 6" xfId="12383"/>
    <cellStyle name="Output 2 3 6 10" xfId="12384"/>
    <cellStyle name="Output 2 3 6 10 2" xfId="12385"/>
    <cellStyle name="Output 2 3 6 10 2 2" xfId="31086"/>
    <cellStyle name="Output 2 3 6 10 3" xfId="12386"/>
    <cellStyle name="Output 2 3 6 10 3 2" xfId="31087"/>
    <cellStyle name="Output 2 3 6 10 4" xfId="12387"/>
    <cellStyle name="Output 2 3 6 10 4 2" xfId="31088"/>
    <cellStyle name="Output 2 3 6 10 5" xfId="12388"/>
    <cellStyle name="Output 2 3 6 10 5 2" xfId="31089"/>
    <cellStyle name="Output 2 3 6 10 6" xfId="12389"/>
    <cellStyle name="Output 2 3 6 10 6 2" xfId="31090"/>
    <cellStyle name="Output 2 3 6 10 7" xfId="12390"/>
    <cellStyle name="Output 2 3 6 10 7 2" xfId="31091"/>
    <cellStyle name="Output 2 3 6 10 8" xfId="31085"/>
    <cellStyle name="Output 2 3 6 11" xfId="12391"/>
    <cellStyle name="Output 2 3 6 11 2" xfId="31092"/>
    <cellStyle name="Output 2 3 6 12" xfId="12392"/>
    <cellStyle name="Output 2 3 6 12 2" xfId="31093"/>
    <cellStyle name="Output 2 3 6 13" xfId="12393"/>
    <cellStyle name="Output 2 3 6 13 2" xfId="31094"/>
    <cellStyle name="Output 2 3 6 14" xfId="12394"/>
    <cellStyle name="Output 2 3 6 14 2" xfId="31095"/>
    <cellStyle name="Output 2 3 6 15" xfId="12395"/>
    <cellStyle name="Output 2 3 6 16" xfId="12396"/>
    <cellStyle name="Output 2 3 6 17" xfId="31084"/>
    <cellStyle name="Output 2 3 6 2" xfId="12397"/>
    <cellStyle name="Output 2 3 6 2 2" xfId="12398"/>
    <cellStyle name="Output 2 3 6 2 2 2" xfId="31097"/>
    <cellStyle name="Output 2 3 6 2 3" xfId="12399"/>
    <cellStyle name="Output 2 3 6 2 3 2" xfId="31098"/>
    <cellStyle name="Output 2 3 6 2 4" xfId="12400"/>
    <cellStyle name="Output 2 3 6 2 4 2" xfId="31099"/>
    <cellStyle name="Output 2 3 6 2 5" xfId="12401"/>
    <cellStyle name="Output 2 3 6 2 5 2" xfId="31100"/>
    <cellStyle name="Output 2 3 6 2 6" xfId="12402"/>
    <cellStyle name="Output 2 3 6 2 6 2" xfId="31101"/>
    <cellStyle name="Output 2 3 6 2 7" xfId="12403"/>
    <cellStyle name="Output 2 3 6 2 7 2" xfId="31102"/>
    <cellStyle name="Output 2 3 6 2 8" xfId="31096"/>
    <cellStyle name="Output 2 3 6 3" xfId="12404"/>
    <cellStyle name="Output 2 3 6 3 2" xfId="12405"/>
    <cellStyle name="Output 2 3 6 3 2 2" xfId="31104"/>
    <cellStyle name="Output 2 3 6 3 3" xfId="12406"/>
    <cellStyle name="Output 2 3 6 3 3 2" xfId="31105"/>
    <cellStyle name="Output 2 3 6 3 4" xfId="12407"/>
    <cellStyle name="Output 2 3 6 3 4 2" xfId="31106"/>
    <cellStyle name="Output 2 3 6 3 5" xfId="12408"/>
    <cellStyle name="Output 2 3 6 3 5 2" xfId="31107"/>
    <cellStyle name="Output 2 3 6 3 6" xfId="12409"/>
    <cellStyle name="Output 2 3 6 3 6 2" xfId="31108"/>
    <cellStyle name="Output 2 3 6 3 7" xfId="12410"/>
    <cellStyle name="Output 2 3 6 3 7 2" xfId="31109"/>
    <cellStyle name="Output 2 3 6 3 8" xfId="31103"/>
    <cellStyle name="Output 2 3 6 4" xfId="12411"/>
    <cellStyle name="Output 2 3 6 4 2" xfId="12412"/>
    <cellStyle name="Output 2 3 6 4 2 2" xfId="31111"/>
    <cellStyle name="Output 2 3 6 4 3" xfId="12413"/>
    <cellStyle name="Output 2 3 6 4 3 2" xfId="31112"/>
    <cellStyle name="Output 2 3 6 4 4" xfId="12414"/>
    <cellStyle name="Output 2 3 6 4 4 2" xfId="31113"/>
    <cellStyle name="Output 2 3 6 4 5" xfId="12415"/>
    <cellStyle name="Output 2 3 6 4 5 2" xfId="31114"/>
    <cellStyle name="Output 2 3 6 4 6" xfId="12416"/>
    <cellStyle name="Output 2 3 6 4 6 2" xfId="31115"/>
    <cellStyle name="Output 2 3 6 4 7" xfId="12417"/>
    <cellStyle name="Output 2 3 6 4 7 2" xfId="31116"/>
    <cellStyle name="Output 2 3 6 4 8" xfId="31110"/>
    <cellStyle name="Output 2 3 6 5" xfId="12418"/>
    <cellStyle name="Output 2 3 6 5 2" xfId="12419"/>
    <cellStyle name="Output 2 3 6 5 2 2" xfId="31118"/>
    <cellStyle name="Output 2 3 6 5 3" xfId="12420"/>
    <cellStyle name="Output 2 3 6 5 3 2" xfId="31119"/>
    <cellStyle name="Output 2 3 6 5 4" xfId="12421"/>
    <cellStyle name="Output 2 3 6 5 4 2" xfId="31120"/>
    <cellStyle name="Output 2 3 6 5 5" xfId="12422"/>
    <cellStyle name="Output 2 3 6 5 5 2" xfId="31121"/>
    <cellStyle name="Output 2 3 6 5 6" xfId="12423"/>
    <cellStyle name="Output 2 3 6 5 6 2" xfId="31122"/>
    <cellStyle name="Output 2 3 6 5 7" xfId="12424"/>
    <cellStyle name="Output 2 3 6 5 7 2" xfId="31123"/>
    <cellStyle name="Output 2 3 6 5 8" xfId="31117"/>
    <cellStyle name="Output 2 3 6 6" xfId="12425"/>
    <cellStyle name="Output 2 3 6 6 2" xfId="12426"/>
    <cellStyle name="Output 2 3 6 6 2 2" xfId="31125"/>
    <cellStyle name="Output 2 3 6 6 3" xfId="12427"/>
    <cellStyle name="Output 2 3 6 6 3 2" xfId="31126"/>
    <cellStyle name="Output 2 3 6 6 4" xfId="12428"/>
    <cellStyle name="Output 2 3 6 6 4 2" xfId="31127"/>
    <cellStyle name="Output 2 3 6 6 5" xfId="12429"/>
    <cellStyle name="Output 2 3 6 6 5 2" xfId="31128"/>
    <cellStyle name="Output 2 3 6 6 6" xfId="12430"/>
    <cellStyle name="Output 2 3 6 6 6 2" xfId="31129"/>
    <cellStyle name="Output 2 3 6 6 7" xfId="12431"/>
    <cellStyle name="Output 2 3 6 6 7 2" xfId="31130"/>
    <cellStyle name="Output 2 3 6 6 8" xfId="31124"/>
    <cellStyle name="Output 2 3 6 7" xfId="12432"/>
    <cellStyle name="Output 2 3 6 7 2" xfId="12433"/>
    <cellStyle name="Output 2 3 6 7 2 2" xfId="31132"/>
    <cellStyle name="Output 2 3 6 7 3" xfId="12434"/>
    <cellStyle name="Output 2 3 6 7 3 2" xfId="31133"/>
    <cellStyle name="Output 2 3 6 7 4" xfId="12435"/>
    <cellStyle name="Output 2 3 6 7 4 2" xfId="31134"/>
    <cellStyle name="Output 2 3 6 7 5" xfId="12436"/>
    <cellStyle name="Output 2 3 6 7 5 2" xfId="31135"/>
    <cellStyle name="Output 2 3 6 7 6" xfId="12437"/>
    <cellStyle name="Output 2 3 6 7 6 2" xfId="31136"/>
    <cellStyle name="Output 2 3 6 7 7" xfId="12438"/>
    <cellStyle name="Output 2 3 6 7 7 2" xfId="31137"/>
    <cellStyle name="Output 2 3 6 7 8" xfId="31131"/>
    <cellStyle name="Output 2 3 6 8" xfId="12439"/>
    <cellStyle name="Output 2 3 6 8 2" xfId="12440"/>
    <cellStyle name="Output 2 3 6 8 2 2" xfId="31139"/>
    <cellStyle name="Output 2 3 6 8 3" xfId="12441"/>
    <cellStyle name="Output 2 3 6 8 3 2" xfId="31140"/>
    <cellStyle name="Output 2 3 6 8 4" xfId="12442"/>
    <cellStyle name="Output 2 3 6 8 4 2" xfId="31141"/>
    <cellStyle name="Output 2 3 6 8 5" xfId="12443"/>
    <cellStyle name="Output 2 3 6 8 5 2" xfId="31142"/>
    <cellStyle name="Output 2 3 6 8 6" xfId="12444"/>
    <cellStyle name="Output 2 3 6 8 6 2" xfId="31143"/>
    <cellStyle name="Output 2 3 6 8 7" xfId="12445"/>
    <cellStyle name="Output 2 3 6 8 7 2" xfId="31144"/>
    <cellStyle name="Output 2 3 6 8 8" xfId="31138"/>
    <cellStyle name="Output 2 3 6 9" xfId="12446"/>
    <cellStyle name="Output 2 3 6 9 2" xfId="12447"/>
    <cellStyle name="Output 2 3 6 9 2 2" xfId="31146"/>
    <cellStyle name="Output 2 3 6 9 3" xfId="12448"/>
    <cellStyle name="Output 2 3 6 9 3 2" xfId="31147"/>
    <cellStyle name="Output 2 3 6 9 4" xfId="12449"/>
    <cellStyle name="Output 2 3 6 9 4 2" xfId="31148"/>
    <cellStyle name="Output 2 3 6 9 5" xfId="12450"/>
    <cellStyle name="Output 2 3 6 9 5 2" xfId="31149"/>
    <cellStyle name="Output 2 3 6 9 6" xfId="12451"/>
    <cellStyle name="Output 2 3 6 9 6 2" xfId="31150"/>
    <cellStyle name="Output 2 3 6 9 7" xfId="12452"/>
    <cellStyle name="Output 2 3 6 9 7 2" xfId="31151"/>
    <cellStyle name="Output 2 3 6 9 8" xfId="31145"/>
    <cellStyle name="Output 2 3 7" xfId="12453"/>
    <cellStyle name="Output 2 3 7 10" xfId="12454"/>
    <cellStyle name="Output 2 3 7 11" xfId="31152"/>
    <cellStyle name="Output 2 3 7 2" xfId="12455"/>
    <cellStyle name="Output 2 3 7 2 2" xfId="31153"/>
    <cellStyle name="Output 2 3 7 3" xfId="12456"/>
    <cellStyle name="Output 2 3 7 3 2" xfId="31154"/>
    <cellStyle name="Output 2 3 7 4" xfId="12457"/>
    <cellStyle name="Output 2 3 7 4 2" xfId="31155"/>
    <cellStyle name="Output 2 3 7 5" xfId="12458"/>
    <cellStyle name="Output 2 3 7 5 2" xfId="31156"/>
    <cellStyle name="Output 2 3 7 6" xfId="12459"/>
    <cellStyle name="Output 2 3 7 6 2" xfId="31157"/>
    <cellStyle name="Output 2 3 7 7" xfId="12460"/>
    <cellStyle name="Output 2 3 7 7 2" xfId="31158"/>
    <cellStyle name="Output 2 3 7 8" xfId="12461"/>
    <cellStyle name="Output 2 3 7 9" xfId="12462"/>
    <cellStyle name="Output 2 3 8" xfId="12463"/>
    <cellStyle name="Output 2 3 8 10" xfId="12464"/>
    <cellStyle name="Output 2 3 8 11" xfId="31159"/>
    <cellStyle name="Output 2 3 8 2" xfId="12465"/>
    <cellStyle name="Output 2 3 8 2 2" xfId="31160"/>
    <cellStyle name="Output 2 3 8 3" xfId="12466"/>
    <cellStyle name="Output 2 3 8 3 2" xfId="31161"/>
    <cellStyle name="Output 2 3 8 4" xfId="12467"/>
    <cellStyle name="Output 2 3 8 4 2" xfId="31162"/>
    <cellStyle name="Output 2 3 8 5" xfId="12468"/>
    <cellStyle name="Output 2 3 8 5 2" xfId="31163"/>
    <cellStyle name="Output 2 3 8 6" xfId="12469"/>
    <cellStyle name="Output 2 3 8 6 2" xfId="31164"/>
    <cellStyle name="Output 2 3 8 7" xfId="12470"/>
    <cellStyle name="Output 2 3 8 7 2" xfId="31165"/>
    <cellStyle name="Output 2 3 8 8" xfId="12471"/>
    <cellStyle name="Output 2 3 8 9" xfId="12472"/>
    <cellStyle name="Output 2 3 9" xfId="12473"/>
    <cellStyle name="Output 2 3 9 10" xfId="12474"/>
    <cellStyle name="Output 2 3 9 11" xfId="31166"/>
    <cellStyle name="Output 2 3 9 2" xfId="12475"/>
    <cellStyle name="Output 2 3 9 2 2" xfId="31167"/>
    <cellStyle name="Output 2 3 9 3" xfId="12476"/>
    <cellStyle name="Output 2 3 9 3 2" xfId="31168"/>
    <cellStyle name="Output 2 3 9 4" xfId="12477"/>
    <cellStyle name="Output 2 3 9 4 2" xfId="31169"/>
    <cellStyle name="Output 2 3 9 5" xfId="12478"/>
    <cellStyle name="Output 2 3 9 5 2" xfId="31170"/>
    <cellStyle name="Output 2 3 9 6" xfId="12479"/>
    <cellStyle name="Output 2 3 9 6 2" xfId="31171"/>
    <cellStyle name="Output 2 3 9 7" xfId="12480"/>
    <cellStyle name="Output 2 3 9 7 2" xfId="31172"/>
    <cellStyle name="Output 2 3 9 8" xfId="12481"/>
    <cellStyle name="Output 2 3 9 9" xfId="12482"/>
    <cellStyle name="Output 2 30" xfId="12483"/>
    <cellStyle name="Output 2 31" xfId="21207"/>
    <cellStyle name="Output 2 4" xfId="12484"/>
    <cellStyle name="Output 2 4 10" xfId="12485"/>
    <cellStyle name="Output 2 4 10 10" xfId="12486"/>
    <cellStyle name="Output 2 4 10 11" xfId="31173"/>
    <cellStyle name="Output 2 4 10 2" xfId="12487"/>
    <cellStyle name="Output 2 4 10 2 2" xfId="31174"/>
    <cellStyle name="Output 2 4 10 3" xfId="12488"/>
    <cellStyle name="Output 2 4 10 3 2" xfId="31175"/>
    <cellStyle name="Output 2 4 10 4" xfId="12489"/>
    <cellStyle name="Output 2 4 10 4 2" xfId="31176"/>
    <cellStyle name="Output 2 4 10 5" xfId="12490"/>
    <cellStyle name="Output 2 4 10 5 2" xfId="31177"/>
    <cellStyle name="Output 2 4 10 6" xfId="12491"/>
    <cellStyle name="Output 2 4 10 6 2" xfId="31178"/>
    <cellStyle name="Output 2 4 10 7" xfId="12492"/>
    <cellStyle name="Output 2 4 10 7 2" xfId="31179"/>
    <cellStyle name="Output 2 4 10 8" xfId="12493"/>
    <cellStyle name="Output 2 4 10 9" xfId="12494"/>
    <cellStyle name="Output 2 4 11" xfId="12495"/>
    <cellStyle name="Output 2 4 11 2" xfId="12496"/>
    <cellStyle name="Output 2 4 11 2 2" xfId="31181"/>
    <cellStyle name="Output 2 4 11 3" xfId="12497"/>
    <cellStyle name="Output 2 4 11 3 2" xfId="31182"/>
    <cellStyle name="Output 2 4 11 4" xfId="12498"/>
    <cellStyle name="Output 2 4 11 4 2" xfId="31183"/>
    <cellStyle name="Output 2 4 11 5" xfId="12499"/>
    <cellStyle name="Output 2 4 11 5 2" xfId="31184"/>
    <cellStyle name="Output 2 4 11 6" xfId="12500"/>
    <cellStyle name="Output 2 4 11 6 2" xfId="31185"/>
    <cellStyle name="Output 2 4 11 7" xfId="12501"/>
    <cellStyle name="Output 2 4 11 7 2" xfId="31186"/>
    <cellStyle name="Output 2 4 11 8" xfId="31180"/>
    <cellStyle name="Output 2 4 12" xfId="12502"/>
    <cellStyle name="Output 2 4 12 2" xfId="12503"/>
    <cellStyle name="Output 2 4 12 2 2" xfId="31188"/>
    <cellStyle name="Output 2 4 12 3" xfId="12504"/>
    <cellStyle name="Output 2 4 12 3 2" xfId="31189"/>
    <cellStyle name="Output 2 4 12 4" xfId="12505"/>
    <cellStyle name="Output 2 4 12 4 2" xfId="31190"/>
    <cellStyle name="Output 2 4 12 5" xfId="12506"/>
    <cellStyle name="Output 2 4 12 5 2" xfId="31191"/>
    <cellStyle name="Output 2 4 12 6" xfId="12507"/>
    <cellStyle name="Output 2 4 12 6 2" xfId="31192"/>
    <cellStyle name="Output 2 4 12 7" xfId="12508"/>
    <cellStyle name="Output 2 4 12 7 2" xfId="31193"/>
    <cellStyle name="Output 2 4 12 8" xfId="31187"/>
    <cellStyle name="Output 2 4 13" xfId="12509"/>
    <cellStyle name="Output 2 4 13 2" xfId="12510"/>
    <cellStyle name="Output 2 4 13 2 2" xfId="31195"/>
    <cellStyle name="Output 2 4 13 3" xfId="12511"/>
    <cellStyle name="Output 2 4 13 3 2" xfId="31196"/>
    <cellStyle name="Output 2 4 13 4" xfId="12512"/>
    <cellStyle name="Output 2 4 13 4 2" xfId="31197"/>
    <cellStyle name="Output 2 4 13 5" xfId="12513"/>
    <cellStyle name="Output 2 4 13 5 2" xfId="31198"/>
    <cellStyle name="Output 2 4 13 6" xfId="12514"/>
    <cellStyle name="Output 2 4 13 6 2" xfId="31199"/>
    <cellStyle name="Output 2 4 13 7" xfId="12515"/>
    <cellStyle name="Output 2 4 13 7 2" xfId="31200"/>
    <cellStyle name="Output 2 4 13 8" xfId="31194"/>
    <cellStyle name="Output 2 4 14" xfId="12516"/>
    <cellStyle name="Output 2 4 14 2" xfId="31201"/>
    <cellStyle name="Output 2 4 15" xfId="12517"/>
    <cellStyle name="Output 2 4 15 2" xfId="31202"/>
    <cellStyle name="Output 2 4 16" xfId="12518"/>
    <cellStyle name="Output 2 4 16 2" xfId="31203"/>
    <cellStyle name="Output 2 4 17" xfId="12519"/>
    <cellStyle name="Output 2 4 17 2" xfId="31204"/>
    <cellStyle name="Output 2 4 18" xfId="12520"/>
    <cellStyle name="Output 2 4 19" xfId="12521"/>
    <cellStyle name="Output 2 4 2" xfId="12522"/>
    <cellStyle name="Output 2 4 2 10" xfId="12523"/>
    <cellStyle name="Output 2 4 2 10 2" xfId="12524"/>
    <cellStyle name="Output 2 4 2 10 2 2" xfId="31207"/>
    <cellStyle name="Output 2 4 2 10 3" xfId="12525"/>
    <cellStyle name="Output 2 4 2 10 3 2" xfId="31208"/>
    <cellStyle name="Output 2 4 2 10 4" xfId="12526"/>
    <cellStyle name="Output 2 4 2 10 4 2" xfId="31209"/>
    <cellStyle name="Output 2 4 2 10 5" xfId="12527"/>
    <cellStyle name="Output 2 4 2 10 5 2" xfId="31210"/>
    <cellStyle name="Output 2 4 2 10 6" xfId="12528"/>
    <cellStyle name="Output 2 4 2 10 6 2" xfId="31211"/>
    <cellStyle name="Output 2 4 2 10 7" xfId="12529"/>
    <cellStyle name="Output 2 4 2 10 7 2" xfId="31212"/>
    <cellStyle name="Output 2 4 2 10 8" xfId="31206"/>
    <cellStyle name="Output 2 4 2 11" xfId="12530"/>
    <cellStyle name="Output 2 4 2 11 2" xfId="31213"/>
    <cellStyle name="Output 2 4 2 12" xfId="12531"/>
    <cellStyle name="Output 2 4 2 12 2" xfId="31214"/>
    <cellStyle name="Output 2 4 2 13" xfId="12532"/>
    <cellStyle name="Output 2 4 2 13 2" xfId="31215"/>
    <cellStyle name="Output 2 4 2 14" xfId="12533"/>
    <cellStyle name="Output 2 4 2 14 2" xfId="31216"/>
    <cellStyle name="Output 2 4 2 15" xfId="12534"/>
    <cellStyle name="Output 2 4 2 16" xfId="12535"/>
    <cellStyle name="Output 2 4 2 17" xfId="31205"/>
    <cellStyle name="Output 2 4 2 2" xfId="12536"/>
    <cellStyle name="Output 2 4 2 2 2" xfId="12537"/>
    <cellStyle name="Output 2 4 2 2 2 2" xfId="31218"/>
    <cellStyle name="Output 2 4 2 2 3" xfId="12538"/>
    <cellStyle name="Output 2 4 2 2 3 2" xfId="31219"/>
    <cellStyle name="Output 2 4 2 2 4" xfId="12539"/>
    <cellStyle name="Output 2 4 2 2 4 2" xfId="31220"/>
    <cellStyle name="Output 2 4 2 2 5" xfId="12540"/>
    <cellStyle name="Output 2 4 2 2 5 2" xfId="31221"/>
    <cellStyle name="Output 2 4 2 2 6" xfId="12541"/>
    <cellStyle name="Output 2 4 2 2 6 2" xfId="31222"/>
    <cellStyle name="Output 2 4 2 2 7" xfId="12542"/>
    <cellStyle name="Output 2 4 2 2 7 2" xfId="31223"/>
    <cellStyle name="Output 2 4 2 2 8" xfId="31217"/>
    <cellStyle name="Output 2 4 2 3" xfId="12543"/>
    <cellStyle name="Output 2 4 2 3 2" xfId="12544"/>
    <cellStyle name="Output 2 4 2 3 2 2" xfId="31225"/>
    <cellStyle name="Output 2 4 2 3 3" xfId="12545"/>
    <cellStyle name="Output 2 4 2 3 3 2" xfId="31226"/>
    <cellStyle name="Output 2 4 2 3 4" xfId="12546"/>
    <cellStyle name="Output 2 4 2 3 4 2" xfId="31227"/>
    <cellStyle name="Output 2 4 2 3 5" xfId="12547"/>
    <cellStyle name="Output 2 4 2 3 5 2" xfId="31228"/>
    <cellStyle name="Output 2 4 2 3 6" xfId="12548"/>
    <cellStyle name="Output 2 4 2 3 6 2" xfId="31229"/>
    <cellStyle name="Output 2 4 2 3 7" xfId="12549"/>
    <cellStyle name="Output 2 4 2 3 7 2" xfId="31230"/>
    <cellStyle name="Output 2 4 2 3 8" xfId="31224"/>
    <cellStyle name="Output 2 4 2 4" xfId="12550"/>
    <cellStyle name="Output 2 4 2 4 2" xfId="12551"/>
    <cellStyle name="Output 2 4 2 4 2 2" xfId="31232"/>
    <cellStyle name="Output 2 4 2 4 3" xfId="12552"/>
    <cellStyle name="Output 2 4 2 4 3 2" xfId="31233"/>
    <cellStyle name="Output 2 4 2 4 4" xfId="12553"/>
    <cellStyle name="Output 2 4 2 4 4 2" xfId="31234"/>
    <cellStyle name="Output 2 4 2 4 5" xfId="12554"/>
    <cellStyle name="Output 2 4 2 4 5 2" xfId="31235"/>
    <cellStyle name="Output 2 4 2 4 6" xfId="12555"/>
    <cellStyle name="Output 2 4 2 4 6 2" xfId="31236"/>
    <cellStyle name="Output 2 4 2 4 7" xfId="12556"/>
    <cellStyle name="Output 2 4 2 4 7 2" xfId="31237"/>
    <cellStyle name="Output 2 4 2 4 8" xfId="31231"/>
    <cellStyle name="Output 2 4 2 5" xfId="12557"/>
    <cellStyle name="Output 2 4 2 5 2" xfId="12558"/>
    <cellStyle name="Output 2 4 2 5 2 2" xfId="31239"/>
    <cellStyle name="Output 2 4 2 5 3" xfId="12559"/>
    <cellStyle name="Output 2 4 2 5 3 2" xfId="31240"/>
    <cellStyle name="Output 2 4 2 5 4" xfId="12560"/>
    <cellStyle name="Output 2 4 2 5 4 2" xfId="31241"/>
    <cellStyle name="Output 2 4 2 5 5" xfId="12561"/>
    <cellStyle name="Output 2 4 2 5 5 2" xfId="31242"/>
    <cellStyle name="Output 2 4 2 5 6" xfId="12562"/>
    <cellStyle name="Output 2 4 2 5 6 2" xfId="31243"/>
    <cellStyle name="Output 2 4 2 5 7" xfId="12563"/>
    <cellStyle name="Output 2 4 2 5 7 2" xfId="31244"/>
    <cellStyle name="Output 2 4 2 5 8" xfId="31238"/>
    <cellStyle name="Output 2 4 2 6" xfId="12564"/>
    <cellStyle name="Output 2 4 2 6 2" xfId="12565"/>
    <cellStyle name="Output 2 4 2 6 2 2" xfId="31246"/>
    <cellStyle name="Output 2 4 2 6 3" xfId="12566"/>
    <cellStyle name="Output 2 4 2 6 3 2" xfId="31247"/>
    <cellStyle name="Output 2 4 2 6 4" xfId="12567"/>
    <cellStyle name="Output 2 4 2 6 4 2" xfId="31248"/>
    <cellStyle name="Output 2 4 2 6 5" xfId="12568"/>
    <cellStyle name="Output 2 4 2 6 5 2" xfId="31249"/>
    <cellStyle name="Output 2 4 2 6 6" xfId="12569"/>
    <cellStyle name="Output 2 4 2 6 6 2" xfId="31250"/>
    <cellStyle name="Output 2 4 2 6 7" xfId="12570"/>
    <cellStyle name="Output 2 4 2 6 7 2" xfId="31251"/>
    <cellStyle name="Output 2 4 2 6 8" xfId="31245"/>
    <cellStyle name="Output 2 4 2 7" xfId="12571"/>
    <cellStyle name="Output 2 4 2 7 2" xfId="12572"/>
    <cellStyle name="Output 2 4 2 7 2 2" xfId="31253"/>
    <cellStyle name="Output 2 4 2 7 3" xfId="12573"/>
    <cellStyle name="Output 2 4 2 7 3 2" xfId="31254"/>
    <cellStyle name="Output 2 4 2 7 4" xfId="12574"/>
    <cellStyle name="Output 2 4 2 7 4 2" xfId="31255"/>
    <cellStyle name="Output 2 4 2 7 5" xfId="12575"/>
    <cellStyle name="Output 2 4 2 7 5 2" xfId="31256"/>
    <cellStyle name="Output 2 4 2 7 6" xfId="12576"/>
    <cellStyle name="Output 2 4 2 7 6 2" xfId="31257"/>
    <cellStyle name="Output 2 4 2 7 7" xfId="12577"/>
    <cellStyle name="Output 2 4 2 7 7 2" xfId="31258"/>
    <cellStyle name="Output 2 4 2 7 8" xfId="31252"/>
    <cellStyle name="Output 2 4 2 8" xfId="12578"/>
    <cellStyle name="Output 2 4 2 8 2" xfId="12579"/>
    <cellStyle name="Output 2 4 2 8 2 2" xfId="31260"/>
    <cellStyle name="Output 2 4 2 8 3" xfId="12580"/>
    <cellStyle name="Output 2 4 2 8 3 2" xfId="31261"/>
    <cellStyle name="Output 2 4 2 8 4" xfId="12581"/>
    <cellStyle name="Output 2 4 2 8 4 2" xfId="31262"/>
    <cellStyle name="Output 2 4 2 8 5" xfId="12582"/>
    <cellStyle name="Output 2 4 2 8 5 2" xfId="31263"/>
    <cellStyle name="Output 2 4 2 8 6" xfId="12583"/>
    <cellStyle name="Output 2 4 2 8 6 2" xfId="31264"/>
    <cellStyle name="Output 2 4 2 8 7" xfId="12584"/>
    <cellStyle name="Output 2 4 2 8 7 2" xfId="31265"/>
    <cellStyle name="Output 2 4 2 8 8" xfId="31259"/>
    <cellStyle name="Output 2 4 2 9" xfId="12585"/>
    <cellStyle name="Output 2 4 2 9 2" xfId="12586"/>
    <cellStyle name="Output 2 4 2 9 2 2" xfId="31267"/>
    <cellStyle name="Output 2 4 2 9 3" xfId="12587"/>
    <cellStyle name="Output 2 4 2 9 3 2" xfId="31268"/>
    <cellStyle name="Output 2 4 2 9 4" xfId="12588"/>
    <cellStyle name="Output 2 4 2 9 4 2" xfId="31269"/>
    <cellStyle name="Output 2 4 2 9 5" xfId="12589"/>
    <cellStyle name="Output 2 4 2 9 5 2" xfId="31270"/>
    <cellStyle name="Output 2 4 2 9 6" xfId="12590"/>
    <cellStyle name="Output 2 4 2 9 6 2" xfId="31271"/>
    <cellStyle name="Output 2 4 2 9 7" xfId="12591"/>
    <cellStyle name="Output 2 4 2 9 7 2" xfId="31272"/>
    <cellStyle name="Output 2 4 2 9 8" xfId="31266"/>
    <cellStyle name="Output 2 4 20" xfId="12592"/>
    <cellStyle name="Output 2 4 21" xfId="12593"/>
    <cellStyle name="Output 2 4 22" xfId="12594"/>
    <cellStyle name="Output 2 4 23" xfId="12595"/>
    <cellStyle name="Output 2 4 24" xfId="12596"/>
    <cellStyle name="Output 2 4 25" xfId="12597"/>
    <cellStyle name="Output 2 4 26" xfId="12598"/>
    <cellStyle name="Output 2 4 27" xfId="12599"/>
    <cellStyle name="Output 2 4 28" xfId="12600"/>
    <cellStyle name="Output 2 4 29" xfId="12601"/>
    <cellStyle name="Output 2 4 3" xfId="12602"/>
    <cellStyle name="Output 2 4 3 10" xfId="12603"/>
    <cellStyle name="Output 2 4 3 10 2" xfId="12604"/>
    <cellStyle name="Output 2 4 3 10 2 2" xfId="31275"/>
    <cellStyle name="Output 2 4 3 10 3" xfId="12605"/>
    <cellStyle name="Output 2 4 3 10 3 2" xfId="31276"/>
    <cellStyle name="Output 2 4 3 10 4" xfId="12606"/>
    <cellStyle name="Output 2 4 3 10 4 2" xfId="31277"/>
    <cellStyle name="Output 2 4 3 10 5" xfId="12607"/>
    <cellStyle name="Output 2 4 3 10 5 2" xfId="31278"/>
    <cellStyle name="Output 2 4 3 10 6" xfId="12608"/>
    <cellStyle name="Output 2 4 3 10 6 2" xfId="31279"/>
    <cellStyle name="Output 2 4 3 10 7" xfId="12609"/>
    <cellStyle name="Output 2 4 3 10 7 2" xfId="31280"/>
    <cellStyle name="Output 2 4 3 10 8" xfId="31274"/>
    <cellStyle name="Output 2 4 3 11" xfId="12610"/>
    <cellStyle name="Output 2 4 3 11 2" xfId="31281"/>
    <cellStyle name="Output 2 4 3 12" xfId="12611"/>
    <cellStyle name="Output 2 4 3 12 2" xfId="31282"/>
    <cellStyle name="Output 2 4 3 13" xfId="12612"/>
    <cellStyle name="Output 2 4 3 13 2" xfId="31283"/>
    <cellStyle name="Output 2 4 3 14" xfId="12613"/>
    <cellStyle name="Output 2 4 3 14 2" xfId="31284"/>
    <cellStyle name="Output 2 4 3 15" xfId="12614"/>
    <cellStyle name="Output 2 4 3 16" xfId="12615"/>
    <cellStyle name="Output 2 4 3 17" xfId="31273"/>
    <cellStyle name="Output 2 4 3 2" xfId="12616"/>
    <cellStyle name="Output 2 4 3 2 2" xfId="12617"/>
    <cellStyle name="Output 2 4 3 2 2 2" xfId="31286"/>
    <cellStyle name="Output 2 4 3 2 3" xfId="12618"/>
    <cellStyle name="Output 2 4 3 2 3 2" xfId="31287"/>
    <cellStyle name="Output 2 4 3 2 4" xfId="12619"/>
    <cellStyle name="Output 2 4 3 2 4 2" xfId="31288"/>
    <cellStyle name="Output 2 4 3 2 5" xfId="12620"/>
    <cellStyle name="Output 2 4 3 2 5 2" xfId="31289"/>
    <cellStyle name="Output 2 4 3 2 6" xfId="12621"/>
    <cellStyle name="Output 2 4 3 2 6 2" xfId="31290"/>
    <cellStyle name="Output 2 4 3 2 7" xfId="12622"/>
    <cellStyle name="Output 2 4 3 2 7 2" xfId="31291"/>
    <cellStyle name="Output 2 4 3 2 8" xfId="31285"/>
    <cellStyle name="Output 2 4 3 3" xfId="12623"/>
    <cellStyle name="Output 2 4 3 3 2" xfId="12624"/>
    <cellStyle name="Output 2 4 3 3 2 2" xfId="31293"/>
    <cellStyle name="Output 2 4 3 3 3" xfId="12625"/>
    <cellStyle name="Output 2 4 3 3 3 2" xfId="31294"/>
    <cellStyle name="Output 2 4 3 3 4" xfId="12626"/>
    <cellStyle name="Output 2 4 3 3 4 2" xfId="31295"/>
    <cellStyle name="Output 2 4 3 3 5" xfId="12627"/>
    <cellStyle name="Output 2 4 3 3 5 2" xfId="31296"/>
    <cellStyle name="Output 2 4 3 3 6" xfId="12628"/>
    <cellStyle name="Output 2 4 3 3 6 2" xfId="31297"/>
    <cellStyle name="Output 2 4 3 3 7" xfId="12629"/>
    <cellStyle name="Output 2 4 3 3 7 2" xfId="31298"/>
    <cellStyle name="Output 2 4 3 3 8" xfId="31292"/>
    <cellStyle name="Output 2 4 3 4" xfId="12630"/>
    <cellStyle name="Output 2 4 3 4 2" xfId="12631"/>
    <cellStyle name="Output 2 4 3 4 2 2" xfId="31300"/>
    <cellStyle name="Output 2 4 3 4 3" xfId="12632"/>
    <cellStyle name="Output 2 4 3 4 3 2" xfId="31301"/>
    <cellStyle name="Output 2 4 3 4 4" xfId="12633"/>
    <cellStyle name="Output 2 4 3 4 4 2" xfId="31302"/>
    <cellStyle name="Output 2 4 3 4 5" xfId="12634"/>
    <cellStyle name="Output 2 4 3 4 5 2" xfId="31303"/>
    <cellStyle name="Output 2 4 3 4 6" xfId="12635"/>
    <cellStyle name="Output 2 4 3 4 6 2" xfId="31304"/>
    <cellStyle name="Output 2 4 3 4 7" xfId="12636"/>
    <cellStyle name="Output 2 4 3 4 7 2" xfId="31305"/>
    <cellStyle name="Output 2 4 3 4 8" xfId="31299"/>
    <cellStyle name="Output 2 4 3 5" xfId="12637"/>
    <cellStyle name="Output 2 4 3 5 2" xfId="12638"/>
    <cellStyle name="Output 2 4 3 5 2 2" xfId="31307"/>
    <cellStyle name="Output 2 4 3 5 3" xfId="12639"/>
    <cellStyle name="Output 2 4 3 5 3 2" xfId="31308"/>
    <cellStyle name="Output 2 4 3 5 4" xfId="12640"/>
    <cellStyle name="Output 2 4 3 5 4 2" xfId="31309"/>
    <cellStyle name="Output 2 4 3 5 5" xfId="12641"/>
    <cellStyle name="Output 2 4 3 5 5 2" xfId="31310"/>
    <cellStyle name="Output 2 4 3 5 6" xfId="12642"/>
    <cellStyle name="Output 2 4 3 5 6 2" xfId="31311"/>
    <cellStyle name="Output 2 4 3 5 7" xfId="12643"/>
    <cellStyle name="Output 2 4 3 5 7 2" xfId="31312"/>
    <cellStyle name="Output 2 4 3 5 8" xfId="31306"/>
    <cellStyle name="Output 2 4 3 6" xfId="12644"/>
    <cellStyle name="Output 2 4 3 6 2" xfId="12645"/>
    <cellStyle name="Output 2 4 3 6 2 2" xfId="31314"/>
    <cellStyle name="Output 2 4 3 6 3" xfId="12646"/>
    <cellStyle name="Output 2 4 3 6 3 2" xfId="31315"/>
    <cellStyle name="Output 2 4 3 6 4" xfId="12647"/>
    <cellStyle name="Output 2 4 3 6 4 2" xfId="31316"/>
    <cellStyle name="Output 2 4 3 6 5" xfId="12648"/>
    <cellStyle name="Output 2 4 3 6 5 2" xfId="31317"/>
    <cellStyle name="Output 2 4 3 6 6" xfId="12649"/>
    <cellStyle name="Output 2 4 3 6 6 2" xfId="31318"/>
    <cellStyle name="Output 2 4 3 6 7" xfId="12650"/>
    <cellStyle name="Output 2 4 3 6 7 2" xfId="31319"/>
    <cellStyle name="Output 2 4 3 6 8" xfId="31313"/>
    <cellStyle name="Output 2 4 3 7" xfId="12651"/>
    <cellStyle name="Output 2 4 3 7 2" xfId="12652"/>
    <cellStyle name="Output 2 4 3 7 2 2" xfId="31321"/>
    <cellStyle name="Output 2 4 3 7 3" xfId="12653"/>
    <cellStyle name="Output 2 4 3 7 3 2" xfId="31322"/>
    <cellStyle name="Output 2 4 3 7 4" xfId="12654"/>
    <cellStyle name="Output 2 4 3 7 4 2" xfId="31323"/>
    <cellStyle name="Output 2 4 3 7 5" xfId="12655"/>
    <cellStyle name="Output 2 4 3 7 5 2" xfId="31324"/>
    <cellStyle name="Output 2 4 3 7 6" xfId="12656"/>
    <cellStyle name="Output 2 4 3 7 6 2" xfId="31325"/>
    <cellStyle name="Output 2 4 3 7 7" xfId="12657"/>
    <cellStyle name="Output 2 4 3 7 7 2" xfId="31326"/>
    <cellStyle name="Output 2 4 3 7 8" xfId="31320"/>
    <cellStyle name="Output 2 4 3 8" xfId="12658"/>
    <cellStyle name="Output 2 4 3 8 2" xfId="12659"/>
    <cellStyle name="Output 2 4 3 8 2 2" xfId="31328"/>
    <cellStyle name="Output 2 4 3 8 3" xfId="12660"/>
    <cellStyle name="Output 2 4 3 8 3 2" xfId="31329"/>
    <cellStyle name="Output 2 4 3 8 4" xfId="12661"/>
    <cellStyle name="Output 2 4 3 8 4 2" xfId="31330"/>
    <cellStyle name="Output 2 4 3 8 5" xfId="12662"/>
    <cellStyle name="Output 2 4 3 8 5 2" xfId="31331"/>
    <cellStyle name="Output 2 4 3 8 6" xfId="12663"/>
    <cellStyle name="Output 2 4 3 8 6 2" xfId="31332"/>
    <cellStyle name="Output 2 4 3 8 7" xfId="12664"/>
    <cellStyle name="Output 2 4 3 8 7 2" xfId="31333"/>
    <cellStyle name="Output 2 4 3 8 8" xfId="31327"/>
    <cellStyle name="Output 2 4 3 9" xfId="12665"/>
    <cellStyle name="Output 2 4 3 9 2" xfId="12666"/>
    <cellStyle name="Output 2 4 3 9 2 2" xfId="31335"/>
    <cellStyle name="Output 2 4 3 9 3" xfId="12667"/>
    <cellStyle name="Output 2 4 3 9 3 2" xfId="31336"/>
    <cellStyle name="Output 2 4 3 9 4" xfId="12668"/>
    <cellStyle name="Output 2 4 3 9 4 2" xfId="31337"/>
    <cellStyle name="Output 2 4 3 9 5" xfId="12669"/>
    <cellStyle name="Output 2 4 3 9 5 2" xfId="31338"/>
    <cellStyle name="Output 2 4 3 9 6" xfId="12670"/>
    <cellStyle name="Output 2 4 3 9 6 2" xfId="31339"/>
    <cellStyle name="Output 2 4 3 9 7" xfId="12671"/>
    <cellStyle name="Output 2 4 3 9 7 2" xfId="31340"/>
    <cellStyle name="Output 2 4 3 9 8" xfId="31334"/>
    <cellStyle name="Output 2 4 30" xfId="12672"/>
    <cellStyle name="Output 2 4 31" xfId="21239"/>
    <cellStyle name="Output 2 4 4" xfId="12673"/>
    <cellStyle name="Output 2 4 4 10" xfId="12674"/>
    <cellStyle name="Output 2 4 4 10 2" xfId="12675"/>
    <cellStyle name="Output 2 4 4 10 2 2" xfId="31343"/>
    <cellStyle name="Output 2 4 4 10 3" xfId="12676"/>
    <cellStyle name="Output 2 4 4 10 3 2" xfId="31344"/>
    <cellStyle name="Output 2 4 4 10 4" xfId="12677"/>
    <cellStyle name="Output 2 4 4 10 4 2" xfId="31345"/>
    <cellStyle name="Output 2 4 4 10 5" xfId="12678"/>
    <cellStyle name="Output 2 4 4 10 5 2" xfId="31346"/>
    <cellStyle name="Output 2 4 4 10 6" xfId="12679"/>
    <cellStyle name="Output 2 4 4 10 6 2" xfId="31347"/>
    <cellStyle name="Output 2 4 4 10 7" xfId="12680"/>
    <cellStyle name="Output 2 4 4 10 7 2" xfId="31348"/>
    <cellStyle name="Output 2 4 4 10 8" xfId="31342"/>
    <cellStyle name="Output 2 4 4 11" xfId="12681"/>
    <cellStyle name="Output 2 4 4 11 2" xfId="31349"/>
    <cellStyle name="Output 2 4 4 12" xfId="12682"/>
    <cellStyle name="Output 2 4 4 12 2" xfId="31350"/>
    <cellStyle name="Output 2 4 4 13" xfId="12683"/>
    <cellStyle name="Output 2 4 4 13 2" xfId="31351"/>
    <cellStyle name="Output 2 4 4 14" xfId="12684"/>
    <cellStyle name="Output 2 4 4 14 2" xfId="31352"/>
    <cellStyle name="Output 2 4 4 15" xfId="12685"/>
    <cellStyle name="Output 2 4 4 16" xfId="12686"/>
    <cellStyle name="Output 2 4 4 17" xfId="31341"/>
    <cellStyle name="Output 2 4 4 2" xfId="12687"/>
    <cellStyle name="Output 2 4 4 2 2" xfId="12688"/>
    <cellStyle name="Output 2 4 4 2 2 2" xfId="31354"/>
    <cellStyle name="Output 2 4 4 2 3" xfId="12689"/>
    <cellStyle name="Output 2 4 4 2 3 2" xfId="31355"/>
    <cellStyle name="Output 2 4 4 2 4" xfId="12690"/>
    <cellStyle name="Output 2 4 4 2 4 2" xfId="31356"/>
    <cellStyle name="Output 2 4 4 2 5" xfId="12691"/>
    <cellStyle name="Output 2 4 4 2 5 2" xfId="31357"/>
    <cellStyle name="Output 2 4 4 2 6" xfId="12692"/>
    <cellStyle name="Output 2 4 4 2 6 2" xfId="31358"/>
    <cellStyle name="Output 2 4 4 2 7" xfId="12693"/>
    <cellStyle name="Output 2 4 4 2 7 2" xfId="31359"/>
    <cellStyle name="Output 2 4 4 2 8" xfId="31353"/>
    <cellStyle name="Output 2 4 4 3" xfId="12694"/>
    <cellStyle name="Output 2 4 4 3 2" xfId="12695"/>
    <cellStyle name="Output 2 4 4 3 2 2" xfId="31361"/>
    <cellStyle name="Output 2 4 4 3 3" xfId="12696"/>
    <cellStyle name="Output 2 4 4 3 3 2" xfId="31362"/>
    <cellStyle name="Output 2 4 4 3 4" xfId="12697"/>
    <cellStyle name="Output 2 4 4 3 4 2" xfId="31363"/>
    <cellStyle name="Output 2 4 4 3 5" xfId="12698"/>
    <cellStyle name="Output 2 4 4 3 5 2" xfId="31364"/>
    <cellStyle name="Output 2 4 4 3 6" xfId="12699"/>
    <cellStyle name="Output 2 4 4 3 6 2" xfId="31365"/>
    <cellStyle name="Output 2 4 4 3 7" xfId="12700"/>
    <cellStyle name="Output 2 4 4 3 7 2" xfId="31366"/>
    <cellStyle name="Output 2 4 4 3 8" xfId="31360"/>
    <cellStyle name="Output 2 4 4 4" xfId="12701"/>
    <cellStyle name="Output 2 4 4 4 2" xfId="12702"/>
    <cellStyle name="Output 2 4 4 4 2 2" xfId="31368"/>
    <cellStyle name="Output 2 4 4 4 3" xfId="12703"/>
    <cellStyle name="Output 2 4 4 4 3 2" xfId="31369"/>
    <cellStyle name="Output 2 4 4 4 4" xfId="12704"/>
    <cellStyle name="Output 2 4 4 4 4 2" xfId="31370"/>
    <cellStyle name="Output 2 4 4 4 5" xfId="12705"/>
    <cellStyle name="Output 2 4 4 4 5 2" xfId="31371"/>
    <cellStyle name="Output 2 4 4 4 6" xfId="12706"/>
    <cellStyle name="Output 2 4 4 4 6 2" xfId="31372"/>
    <cellStyle name="Output 2 4 4 4 7" xfId="12707"/>
    <cellStyle name="Output 2 4 4 4 7 2" xfId="31373"/>
    <cellStyle name="Output 2 4 4 4 8" xfId="31367"/>
    <cellStyle name="Output 2 4 4 5" xfId="12708"/>
    <cellStyle name="Output 2 4 4 5 2" xfId="12709"/>
    <cellStyle name="Output 2 4 4 5 2 2" xfId="31375"/>
    <cellStyle name="Output 2 4 4 5 3" xfId="12710"/>
    <cellStyle name="Output 2 4 4 5 3 2" xfId="31376"/>
    <cellStyle name="Output 2 4 4 5 4" xfId="12711"/>
    <cellStyle name="Output 2 4 4 5 4 2" xfId="31377"/>
    <cellStyle name="Output 2 4 4 5 5" xfId="12712"/>
    <cellStyle name="Output 2 4 4 5 5 2" xfId="31378"/>
    <cellStyle name="Output 2 4 4 5 6" xfId="12713"/>
    <cellStyle name="Output 2 4 4 5 6 2" xfId="31379"/>
    <cellStyle name="Output 2 4 4 5 7" xfId="12714"/>
    <cellStyle name="Output 2 4 4 5 7 2" xfId="31380"/>
    <cellStyle name="Output 2 4 4 5 8" xfId="31374"/>
    <cellStyle name="Output 2 4 4 6" xfId="12715"/>
    <cellStyle name="Output 2 4 4 6 2" xfId="12716"/>
    <cellStyle name="Output 2 4 4 6 2 2" xfId="31382"/>
    <cellStyle name="Output 2 4 4 6 3" xfId="12717"/>
    <cellStyle name="Output 2 4 4 6 3 2" xfId="31383"/>
    <cellStyle name="Output 2 4 4 6 4" xfId="12718"/>
    <cellStyle name="Output 2 4 4 6 4 2" xfId="31384"/>
    <cellStyle name="Output 2 4 4 6 5" xfId="12719"/>
    <cellStyle name="Output 2 4 4 6 5 2" xfId="31385"/>
    <cellStyle name="Output 2 4 4 6 6" xfId="12720"/>
    <cellStyle name="Output 2 4 4 6 6 2" xfId="31386"/>
    <cellStyle name="Output 2 4 4 6 7" xfId="12721"/>
    <cellStyle name="Output 2 4 4 6 7 2" xfId="31387"/>
    <cellStyle name="Output 2 4 4 6 8" xfId="31381"/>
    <cellStyle name="Output 2 4 4 7" xfId="12722"/>
    <cellStyle name="Output 2 4 4 7 2" xfId="12723"/>
    <cellStyle name="Output 2 4 4 7 2 2" xfId="31389"/>
    <cellStyle name="Output 2 4 4 7 3" xfId="12724"/>
    <cellStyle name="Output 2 4 4 7 3 2" xfId="31390"/>
    <cellStyle name="Output 2 4 4 7 4" xfId="12725"/>
    <cellStyle name="Output 2 4 4 7 4 2" xfId="31391"/>
    <cellStyle name="Output 2 4 4 7 5" xfId="12726"/>
    <cellStyle name="Output 2 4 4 7 5 2" xfId="31392"/>
    <cellStyle name="Output 2 4 4 7 6" xfId="12727"/>
    <cellStyle name="Output 2 4 4 7 6 2" xfId="31393"/>
    <cellStyle name="Output 2 4 4 7 7" xfId="12728"/>
    <cellStyle name="Output 2 4 4 7 7 2" xfId="31394"/>
    <cellStyle name="Output 2 4 4 7 8" xfId="31388"/>
    <cellStyle name="Output 2 4 4 8" xfId="12729"/>
    <cellStyle name="Output 2 4 4 8 2" xfId="12730"/>
    <cellStyle name="Output 2 4 4 8 2 2" xfId="31396"/>
    <cellStyle name="Output 2 4 4 8 3" xfId="12731"/>
    <cellStyle name="Output 2 4 4 8 3 2" xfId="31397"/>
    <cellStyle name="Output 2 4 4 8 4" xfId="12732"/>
    <cellStyle name="Output 2 4 4 8 4 2" xfId="31398"/>
    <cellStyle name="Output 2 4 4 8 5" xfId="12733"/>
    <cellStyle name="Output 2 4 4 8 5 2" xfId="31399"/>
    <cellStyle name="Output 2 4 4 8 6" xfId="12734"/>
    <cellStyle name="Output 2 4 4 8 6 2" xfId="31400"/>
    <cellStyle name="Output 2 4 4 8 7" xfId="12735"/>
    <cellStyle name="Output 2 4 4 8 7 2" xfId="31401"/>
    <cellStyle name="Output 2 4 4 8 8" xfId="31395"/>
    <cellStyle name="Output 2 4 4 9" xfId="12736"/>
    <cellStyle name="Output 2 4 4 9 2" xfId="12737"/>
    <cellStyle name="Output 2 4 4 9 2 2" xfId="31403"/>
    <cellStyle name="Output 2 4 4 9 3" xfId="12738"/>
    <cellStyle name="Output 2 4 4 9 3 2" xfId="31404"/>
    <cellStyle name="Output 2 4 4 9 4" xfId="12739"/>
    <cellStyle name="Output 2 4 4 9 4 2" xfId="31405"/>
    <cellStyle name="Output 2 4 4 9 5" xfId="12740"/>
    <cellStyle name="Output 2 4 4 9 5 2" xfId="31406"/>
    <cellStyle name="Output 2 4 4 9 6" xfId="12741"/>
    <cellStyle name="Output 2 4 4 9 6 2" xfId="31407"/>
    <cellStyle name="Output 2 4 4 9 7" xfId="12742"/>
    <cellStyle name="Output 2 4 4 9 7 2" xfId="31408"/>
    <cellStyle name="Output 2 4 4 9 8" xfId="31402"/>
    <cellStyle name="Output 2 4 5" xfId="12743"/>
    <cellStyle name="Output 2 4 5 10" xfId="12744"/>
    <cellStyle name="Output 2 4 5 10 2" xfId="12745"/>
    <cellStyle name="Output 2 4 5 10 2 2" xfId="31411"/>
    <cellStyle name="Output 2 4 5 10 3" xfId="12746"/>
    <cellStyle name="Output 2 4 5 10 3 2" xfId="31412"/>
    <cellStyle name="Output 2 4 5 10 4" xfId="12747"/>
    <cellStyle name="Output 2 4 5 10 4 2" xfId="31413"/>
    <cellStyle name="Output 2 4 5 10 5" xfId="12748"/>
    <cellStyle name="Output 2 4 5 10 5 2" xfId="31414"/>
    <cellStyle name="Output 2 4 5 10 6" xfId="12749"/>
    <cellStyle name="Output 2 4 5 10 6 2" xfId="31415"/>
    <cellStyle name="Output 2 4 5 10 7" xfId="12750"/>
    <cellStyle name="Output 2 4 5 10 7 2" xfId="31416"/>
    <cellStyle name="Output 2 4 5 10 8" xfId="31410"/>
    <cellStyle name="Output 2 4 5 11" xfId="12751"/>
    <cellStyle name="Output 2 4 5 11 2" xfId="31417"/>
    <cellStyle name="Output 2 4 5 12" xfId="12752"/>
    <cellStyle name="Output 2 4 5 12 2" xfId="31418"/>
    <cellStyle name="Output 2 4 5 13" xfId="12753"/>
    <cellStyle name="Output 2 4 5 13 2" xfId="31419"/>
    <cellStyle name="Output 2 4 5 14" xfId="12754"/>
    <cellStyle name="Output 2 4 5 14 2" xfId="31420"/>
    <cellStyle name="Output 2 4 5 15" xfId="12755"/>
    <cellStyle name="Output 2 4 5 16" xfId="12756"/>
    <cellStyle name="Output 2 4 5 17" xfId="31409"/>
    <cellStyle name="Output 2 4 5 2" xfId="12757"/>
    <cellStyle name="Output 2 4 5 2 2" xfId="12758"/>
    <cellStyle name="Output 2 4 5 2 2 2" xfId="31422"/>
    <cellStyle name="Output 2 4 5 2 3" xfId="12759"/>
    <cellStyle name="Output 2 4 5 2 3 2" xfId="31423"/>
    <cellStyle name="Output 2 4 5 2 4" xfId="12760"/>
    <cellStyle name="Output 2 4 5 2 4 2" xfId="31424"/>
    <cellStyle name="Output 2 4 5 2 5" xfId="12761"/>
    <cellStyle name="Output 2 4 5 2 5 2" xfId="31425"/>
    <cellStyle name="Output 2 4 5 2 6" xfId="12762"/>
    <cellStyle name="Output 2 4 5 2 6 2" xfId="31426"/>
    <cellStyle name="Output 2 4 5 2 7" xfId="12763"/>
    <cellStyle name="Output 2 4 5 2 7 2" xfId="31427"/>
    <cellStyle name="Output 2 4 5 2 8" xfId="31421"/>
    <cellStyle name="Output 2 4 5 3" xfId="12764"/>
    <cellStyle name="Output 2 4 5 3 2" xfId="12765"/>
    <cellStyle name="Output 2 4 5 3 2 2" xfId="31429"/>
    <cellStyle name="Output 2 4 5 3 3" xfId="12766"/>
    <cellStyle name="Output 2 4 5 3 3 2" xfId="31430"/>
    <cellStyle name="Output 2 4 5 3 4" xfId="12767"/>
    <cellStyle name="Output 2 4 5 3 4 2" xfId="31431"/>
    <cellStyle name="Output 2 4 5 3 5" xfId="12768"/>
    <cellStyle name="Output 2 4 5 3 5 2" xfId="31432"/>
    <cellStyle name="Output 2 4 5 3 6" xfId="12769"/>
    <cellStyle name="Output 2 4 5 3 6 2" xfId="31433"/>
    <cellStyle name="Output 2 4 5 3 7" xfId="12770"/>
    <cellStyle name="Output 2 4 5 3 7 2" xfId="31434"/>
    <cellStyle name="Output 2 4 5 3 8" xfId="31428"/>
    <cellStyle name="Output 2 4 5 4" xfId="12771"/>
    <cellStyle name="Output 2 4 5 4 2" xfId="12772"/>
    <cellStyle name="Output 2 4 5 4 2 2" xfId="31436"/>
    <cellStyle name="Output 2 4 5 4 3" xfId="12773"/>
    <cellStyle name="Output 2 4 5 4 3 2" xfId="31437"/>
    <cellStyle name="Output 2 4 5 4 4" xfId="12774"/>
    <cellStyle name="Output 2 4 5 4 4 2" xfId="31438"/>
    <cellStyle name="Output 2 4 5 4 5" xfId="12775"/>
    <cellStyle name="Output 2 4 5 4 5 2" xfId="31439"/>
    <cellStyle name="Output 2 4 5 4 6" xfId="12776"/>
    <cellStyle name="Output 2 4 5 4 6 2" xfId="31440"/>
    <cellStyle name="Output 2 4 5 4 7" xfId="12777"/>
    <cellStyle name="Output 2 4 5 4 7 2" xfId="31441"/>
    <cellStyle name="Output 2 4 5 4 8" xfId="31435"/>
    <cellStyle name="Output 2 4 5 5" xfId="12778"/>
    <cellStyle name="Output 2 4 5 5 2" xfId="12779"/>
    <cellStyle name="Output 2 4 5 5 2 2" xfId="31443"/>
    <cellStyle name="Output 2 4 5 5 3" xfId="12780"/>
    <cellStyle name="Output 2 4 5 5 3 2" xfId="31444"/>
    <cellStyle name="Output 2 4 5 5 4" xfId="12781"/>
    <cellStyle name="Output 2 4 5 5 4 2" xfId="31445"/>
    <cellStyle name="Output 2 4 5 5 5" xfId="12782"/>
    <cellStyle name="Output 2 4 5 5 5 2" xfId="31446"/>
    <cellStyle name="Output 2 4 5 5 6" xfId="12783"/>
    <cellStyle name="Output 2 4 5 5 6 2" xfId="31447"/>
    <cellStyle name="Output 2 4 5 5 7" xfId="12784"/>
    <cellStyle name="Output 2 4 5 5 7 2" xfId="31448"/>
    <cellStyle name="Output 2 4 5 5 8" xfId="31442"/>
    <cellStyle name="Output 2 4 5 6" xfId="12785"/>
    <cellStyle name="Output 2 4 5 6 2" xfId="12786"/>
    <cellStyle name="Output 2 4 5 6 2 2" xfId="31450"/>
    <cellStyle name="Output 2 4 5 6 3" xfId="12787"/>
    <cellStyle name="Output 2 4 5 6 3 2" xfId="31451"/>
    <cellStyle name="Output 2 4 5 6 4" xfId="12788"/>
    <cellStyle name="Output 2 4 5 6 4 2" xfId="31452"/>
    <cellStyle name="Output 2 4 5 6 5" xfId="12789"/>
    <cellStyle name="Output 2 4 5 6 5 2" xfId="31453"/>
    <cellStyle name="Output 2 4 5 6 6" xfId="12790"/>
    <cellStyle name="Output 2 4 5 6 6 2" xfId="31454"/>
    <cellStyle name="Output 2 4 5 6 7" xfId="12791"/>
    <cellStyle name="Output 2 4 5 6 7 2" xfId="31455"/>
    <cellStyle name="Output 2 4 5 6 8" xfId="31449"/>
    <cellStyle name="Output 2 4 5 7" xfId="12792"/>
    <cellStyle name="Output 2 4 5 7 2" xfId="12793"/>
    <cellStyle name="Output 2 4 5 7 2 2" xfId="31457"/>
    <cellStyle name="Output 2 4 5 7 3" xfId="12794"/>
    <cellStyle name="Output 2 4 5 7 3 2" xfId="31458"/>
    <cellStyle name="Output 2 4 5 7 4" xfId="12795"/>
    <cellStyle name="Output 2 4 5 7 4 2" xfId="31459"/>
    <cellStyle name="Output 2 4 5 7 5" xfId="12796"/>
    <cellStyle name="Output 2 4 5 7 5 2" xfId="31460"/>
    <cellStyle name="Output 2 4 5 7 6" xfId="12797"/>
    <cellStyle name="Output 2 4 5 7 6 2" xfId="31461"/>
    <cellStyle name="Output 2 4 5 7 7" xfId="12798"/>
    <cellStyle name="Output 2 4 5 7 7 2" xfId="31462"/>
    <cellStyle name="Output 2 4 5 7 8" xfId="31456"/>
    <cellStyle name="Output 2 4 5 8" xfId="12799"/>
    <cellStyle name="Output 2 4 5 8 2" xfId="12800"/>
    <cellStyle name="Output 2 4 5 8 2 2" xfId="31464"/>
    <cellStyle name="Output 2 4 5 8 3" xfId="12801"/>
    <cellStyle name="Output 2 4 5 8 3 2" xfId="31465"/>
    <cellStyle name="Output 2 4 5 8 4" xfId="12802"/>
    <cellStyle name="Output 2 4 5 8 4 2" xfId="31466"/>
    <cellStyle name="Output 2 4 5 8 5" xfId="12803"/>
    <cellStyle name="Output 2 4 5 8 5 2" xfId="31467"/>
    <cellStyle name="Output 2 4 5 8 6" xfId="12804"/>
    <cellStyle name="Output 2 4 5 8 6 2" xfId="31468"/>
    <cellStyle name="Output 2 4 5 8 7" xfId="12805"/>
    <cellStyle name="Output 2 4 5 8 7 2" xfId="31469"/>
    <cellStyle name="Output 2 4 5 8 8" xfId="31463"/>
    <cellStyle name="Output 2 4 5 9" xfId="12806"/>
    <cellStyle name="Output 2 4 5 9 2" xfId="12807"/>
    <cellStyle name="Output 2 4 5 9 2 2" xfId="31471"/>
    <cellStyle name="Output 2 4 5 9 3" xfId="12808"/>
    <cellStyle name="Output 2 4 5 9 3 2" xfId="31472"/>
    <cellStyle name="Output 2 4 5 9 4" xfId="12809"/>
    <cellStyle name="Output 2 4 5 9 4 2" xfId="31473"/>
    <cellStyle name="Output 2 4 5 9 5" xfId="12810"/>
    <cellStyle name="Output 2 4 5 9 5 2" xfId="31474"/>
    <cellStyle name="Output 2 4 5 9 6" xfId="12811"/>
    <cellStyle name="Output 2 4 5 9 6 2" xfId="31475"/>
    <cellStyle name="Output 2 4 5 9 7" xfId="12812"/>
    <cellStyle name="Output 2 4 5 9 7 2" xfId="31476"/>
    <cellStyle name="Output 2 4 5 9 8" xfId="31470"/>
    <cellStyle name="Output 2 4 6" xfId="12813"/>
    <cellStyle name="Output 2 4 6 10" xfId="12814"/>
    <cellStyle name="Output 2 4 6 11" xfId="31477"/>
    <cellStyle name="Output 2 4 6 2" xfId="12815"/>
    <cellStyle name="Output 2 4 6 2 2" xfId="31478"/>
    <cellStyle name="Output 2 4 6 3" xfId="12816"/>
    <cellStyle name="Output 2 4 6 3 2" xfId="31479"/>
    <cellStyle name="Output 2 4 6 4" xfId="12817"/>
    <cellStyle name="Output 2 4 6 4 2" xfId="31480"/>
    <cellStyle name="Output 2 4 6 5" xfId="12818"/>
    <cellStyle name="Output 2 4 6 5 2" xfId="31481"/>
    <cellStyle name="Output 2 4 6 6" xfId="12819"/>
    <cellStyle name="Output 2 4 6 6 2" xfId="31482"/>
    <cellStyle name="Output 2 4 6 7" xfId="12820"/>
    <cellStyle name="Output 2 4 6 7 2" xfId="31483"/>
    <cellStyle name="Output 2 4 6 8" xfId="12821"/>
    <cellStyle name="Output 2 4 6 9" xfId="12822"/>
    <cellStyle name="Output 2 4 7" xfId="12823"/>
    <cellStyle name="Output 2 4 7 10" xfId="12824"/>
    <cellStyle name="Output 2 4 7 11" xfId="31484"/>
    <cellStyle name="Output 2 4 7 2" xfId="12825"/>
    <cellStyle name="Output 2 4 7 2 2" xfId="31485"/>
    <cellStyle name="Output 2 4 7 3" xfId="12826"/>
    <cellStyle name="Output 2 4 7 3 2" xfId="31486"/>
    <cellStyle name="Output 2 4 7 4" xfId="12827"/>
    <cellStyle name="Output 2 4 7 4 2" xfId="31487"/>
    <cellStyle name="Output 2 4 7 5" xfId="12828"/>
    <cellStyle name="Output 2 4 7 5 2" xfId="31488"/>
    <cellStyle name="Output 2 4 7 6" xfId="12829"/>
    <cellStyle name="Output 2 4 7 6 2" xfId="31489"/>
    <cellStyle name="Output 2 4 7 7" xfId="12830"/>
    <cellStyle name="Output 2 4 7 7 2" xfId="31490"/>
    <cellStyle name="Output 2 4 7 8" xfId="12831"/>
    <cellStyle name="Output 2 4 7 9" xfId="12832"/>
    <cellStyle name="Output 2 4 8" xfId="12833"/>
    <cellStyle name="Output 2 4 8 10" xfId="12834"/>
    <cellStyle name="Output 2 4 8 11" xfId="31491"/>
    <cellStyle name="Output 2 4 8 2" xfId="12835"/>
    <cellStyle name="Output 2 4 8 2 2" xfId="31492"/>
    <cellStyle name="Output 2 4 8 3" xfId="12836"/>
    <cellStyle name="Output 2 4 8 3 2" xfId="31493"/>
    <cellStyle name="Output 2 4 8 4" xfId="12837"/>
    <cellStyle name="Output 2 4 8 4 2" xfId="31494"/>
    <cellStyle name="Output 2 4 8 5" xfId="12838"/>
    <cellStyle name="Output 2 4 8 5 2" xfId="31495"/>
    <cellStyle name="Output 2 4 8 6" xfId="12839"/>
    <cellStyle name="Output 2 4 8 6 2" xfId="31496"/>
    <cellStyle name="Output 2 4 8 7" xfId="12840"/>
    <cellStyle name="Output 2 4 8 7 2" xfId="31497"/>
    <cellStyle name="Output 2 4 8 8" xfId="12841"/>
    <cellStyle name="Output 2 4 8 9" xfId="12842"/>
    <cellStyle name="Output 2 4 9" xfId="12843"/>
    <cellStyle name="Output 2 4 9 10" xfId="12844"/>
    <cellStyle name="Output 2 4 9 11" xfId="31498"/>
    <cellStyle name="Output 2 4 9 2" xfId="12845"/>
    <cellStyle name="Output 2 4 9 2 2" xfId="31499"/>
    <cellStyle name="Output 2 4 9 3" xfId="12846"/>
    <cellStyle name="Output 2 4 9 3 2" xfId="31500"/>
    <cellStyle name="Output 2 4 9 4" xfId="12847"/>
    <cellStyle name="Output 2 4 9 4 2" xfId="31501"/>
    <cellStyle name="Output 2 4 9 5" xfId="12848"/>
    <cellStyle name="Output 2 4 9 5 2" xfId="31502"/>
    <cellStyle name="Output 2 4 9 6" xfId="12849"/>
    <cellStyle name="Output 2 4 9 6 2" xfId="31503"/>
    <cellStyle name="Output 2 4 9 7" xfId="12850"/>
    <cellStyle name="Output 2 4 9 7 2" xfId="31504"/>
    <cellStyle name="Output 2 4 9 8" xfId="12851"/>
    <cellStyle name="Output 2 4 9 9" xfId="12852"/>
    <cellStyle name="Output 2 5" xfId="12853"/>
    <cellStyle name="Output 2 5 10" xfId="12854"/>
    <cellStyle name="Output 2 5 10 2" xfId="12855"/>
    <cellStyle name="Output 2 5 10 2 2" xfId="31507"/>
    <cellStyle name="Output 2 5 10 3" xfId="12856"/>
    <cellStyle name="Output 2 5 10 3 2" xfId="31508"/>
    <cellStyle name="Output 2 5 10 4" xfId="12857"/>
    <cellStyle name="Output 2 5 10 4 2" xfId="31509"/>
    <cellStyle name="Output 2 5 10 5" xfId="12858"/>
    <cellStyle name="Output 2 5 10 5 2" xfId="31510"/>
    <cellStyle name="Output 2 5 10 6" xfId="12859"/>
    <cellStyle name="Output 2 5 10 6 2" xfId="31511"/>
    <cellStyle name="Output 2 5 10 7" xfId="12860"/>
    <cellStyle name="Output 2 5 10 7 2" xfId="31512"/>
    <cellStyle name="Output 2 5 10 8" xfId="31506"/>
    <cellStyle name="Output 2 5 11" xfId="12861"/>
    <cellStyle name="Output 2 5 11 2" xfId="31513"/>
    <cellStyle name="Output 2 5 12" xfId="12862"/>
    <cellStyle name="Output 2 5 12 2" xfId="31514"/>
    <cellStyle name="Output 2 5 13" xfId="12863"/>
    <cellStyle name="Output 2 5 13 2" xfId="31515"/>
    <cellStyle name="Output 2 5 14" xfId="12864"/>
    <cellStyle name="Output 2 5 14 2" xfId="31516"/>
    <cellStyle name="Output 2 5 15" xfId="12865"/>
    <cellStyle name="Output 2 5 16" xfId="12866"/>
    <cellStyle name="Output 2 5 17" xfId="31505"/>
    <cellStyle name="Output 2 5 2" xfId="12867"/>
    <cellStyle name="Output 2 5 2 2" xfId="12868"/>
    <cellStyle name="Output 2 5 2 2 2" xfId="31518"/>
    <cellStyle name="Output 2 5 2 3" xfId="12869"/>
    <cellStyle name="Output 2 5 2 3 2" xfId="31519"/>
    <cellStyle name="Output 2 5 2 4" xfId="12870"/>
    <cellStyle name="Output 2 5 2 4 2" xfId="31520"/>
    <cellStyle name="Output 2 5 2 5" xfId="12871"/>
    <cellStyle name="Output 2 5 2 5 2" xfId="31521"/>
    <cellStyle name="Output 2 5 2 6" xfId="12872"/>
    <cellStyle name="Output 2 5 2 6 2" xfId="31522"/>
    <cellStyle name="Output 2 5 2 7" xfId="12873"/>
    <cellStyle name="Output 2 5 2 7 2" xfId="31523"/>
    <cellStyle name="Output 2 5 2 8" xfId="31517"/>
    <cellStyle name="Output 2 5 3" xfId="12874"/>
    <cellStyle name="Output 2 5 3 2" xfId="12875"/>
    <cellStyle name="Output 2 5 3 2 2" xfId="31525"/>
    <cellStyle name="Output 2 5 3 3" xfId="12876"/>
    <cellStyle name="Output 2 5 3 3 2" xfId="31526"/>
    <cellStyle name="Output 2 5 3 4" xfId="12877"/>
    <cellStyle name="Output 2 5 3 4 2" xfId="31527"/>
    <cellStyle name="Output 2 5 3 5" xfId="12878"/>
    <cellStyle name="Output 2 5 3 5 2" xfId="31528"/>
    <cellStyle name="Output 2 5 3 6" xfId="12879"/>
    <cellStyle name="Output 2 5 3 6 2" xfId="31529"/>
    <cellStyle name="Output 2 5 3 7" xfId="12880"/>
    <cellStyle name="Output 2 5 3 7 2" xfId="31530"/>
    <cellStyle name="Output 2 5 3 8" xfId="31524"/>
    <cellStyle name="Output 2 5 4" xfId="12881"/>
    <cellStyle name="Output 2 5 4 2" xfId="12882"/>
    <cellStyle name="Output 2 5 4 2 2" xfId="31532"/>
    <cellStyle name="Output 2 5 4 3" xfId="12883"/>
    <cellStyle name="Output 2 5 4 3 2" xfId="31533"/>
    <cellStyle name="Output 2 5 4 4" xfId="12884"/>
    <cellStyle name="Output 2 5 4 4 2" xfId="31534"/>
    <cellStyle name="Output 2 5 4 5" xfId="12885"/>
    <cellStyle name="Output 2 5 4 5 2" xfId="31535"/>
    <cellStyle name="Output 2 5 4 6" xfId="12886"/>
    <cellStyle name="Output 2 5 4 6 2" xfId="31536"/>
    <cellStyle name="Output 2 5 4 7" xfId="12887"/>
    <cellStyle name="Output 2 5 4 7 2" xfId="31537"/>
    <cellStyle name="Output 2 5 4 8" xfId="31531"/>
    <cellStyle name="Output 2 5 5" xfId="12888"/>
    <cellStyle name="Output 2 5 5 2" xfId="12889"/>
    <cellStyle name="Output 2 5 5 2 2" xfId="31539"/>
    <cellStyle name="Output 2 5 5 3" xfId="12890"/>
    <cellStyle name="Output 2 5 5 3 2" xfId="31540"/>
    <cellStyle name="Output 2 5 5 4" xfId="12891"/>
    <cellStyle name="Output 2 5 5 4 2" xfId="31541"/>
    <cellStyle name="Output 2 5 5 5" xfId="12892"/>
    <cellStyle name="Output 2 5 5 5 2" xfId="31542"/>
    <cellStyle name="Output 2 5 5 6" xfId="12893"/>
    <cellStyle name="Output 2 5 5 6 2" xfId="31543"/>
    <cellStyle name="Output 2 5 5 7" xfId="12894"/>
    <cellStyle name="Output 2 5 5 7 2" xfId="31544"/>
    <cellStyle name="Output 2 5 5 8" xfId="31538"/>
    <cellStyle name="Output 2 5 6" xfId="12895"/>
    <cellStyle name="Output 2 5 6 2" xfId="12896"/>
    <cellStyle name="Output 2 5 6 2 2" xfId="31546"/>
    <cellStyle name="Output 2 5 6 3" xfId="12897"/>
    <cellStyle name="Output 2 5 6 3 2" xfId="31547"/>
    <cellStyle name="Output 2 5 6 4" xfId="12898"/>
    <cellStyle name="Output 2 5 6 4 2" xfId="31548"/>
    <cellStyle name="Output 2 5 6 5" xfId="12899"/>
    <cellStyle name="Output 2 5 6 5 2" xfId="31549"/>
    <cellStyle name="Output 2 5 6 6" xfId="12900"/>
    <cellStyle name="Output 2 5 6 6 2" xfId="31550"/>
    <cellStyle name="Output 2 5 6 7" xfId="12901"/>
    <cellStyle name="Output 2 5 6 7 2" xfId="31551"/>
    <cellStyle name="Output 2 5 6 8" xfId="31545"/>
    <cellStyle name="Output 2 5 7" xfId="12902"/>
    <cellStyle name="Output 2 5 7 2" xfId="12903"/>
    <cellStyle name="Output 2 5 7 2 2" xfId="31553"/>
    <cellStyle name="Output 2 5 7 3" xfId="12904"/>
    <cellStyle name="Output 2 5 7 3 2" xfId="31554"/>
    <cellStyle name="Output 2 5 7 4" xfId="12905"/>
    <cellStyle name="Output 2 5 7 4 2" xfId="31555"/>
    <cellStyle name="Output 2 5 7 5" xfId="12906"/>
    <cellStyle name="Output 2 5 7 5 2" xfId="31556"/>
    <cellStyle name="Output 2 5 7 6" xfId="12907"/>
    <cellStyle name="Output 2 5 7 6 2" xfId="31557"/>
    <cellStyle name="Output 2 5 7 7" xfId="12908"/>
    <cellStyle name="Output 2 5 7 7 2" xfId="31558"/>
    <cellStyle name="Output 2 5 7 8" xfId="31552"/>
    <cellStyle name="Output 2 5 8" xfId="12909"/>
    <cellStyle name="Output 2 5 8 2" xfId="12910"/>
    <cellStyle name="Output 2 5 8 2 2" xfId="31560"/>
    <cellStyle name="Output 2 5 8 3" xfId="12911"/>
    <cellStyle name="Output 2 5 8 3 2" xfId="31561"/>
    <cellStyle name="Output 2 5 8 4" xfId="12912"/>
    <cellStyle name="Output 2 5 8 4 2" xfId="31562"/>
    <cellStyle name="Output 2 5 8 5" xfId="12913"/>
    <cellStyle name="Output 2 5 8 5 2" xfId="31563"/>
    <cellStyle name="Output 2 5 8 6" xfId="12914"/>
    <cellStyle name="Output 2 5 8 6 2" xfId="31564"/>
    <cellStyle name="Output 2 5 8 7" xfId="12915"/>
    <cellStyle name="Output 2 5 8 7 2" xfId="31565"/>
    <cellStyle name="Output 2 5 8 8" xfId="31559"/>
    <cellStyle name="Output 2 5 9" xfId="12916"/>
    <cellStyle name="Output 2 5 9 2" xfId="12917"/>
    <cellStyle name="Output 2 5 9 2 2" xfId="31567"/>
    <cellStyle name="Output 2 5 9 3" xfId="12918"/>
    <cellStyle name="Output 2 5 9 3 2" xfId="31568"/>
    <cellStyle name="Output 2 5 9 4" xfId="12919"/>
    <cellStyle name="Output 2 5 9 4 2" xfId="31569"/>
    <cellStyle name="Output 2 5 9 5" xfId="12920"/>
    <cellStyle name="Output 2 5 9 5 2" xfId="31570"/>
    <cellStyle name="Output 2 5 9 6" xfId="12921"/>
    <cellStyle name="Output 2 5 9 6 2" xfId="31571"/>
    <cellStyle name="Output 2 5 9 7" xfId="12922"/>
    <cellStyle name="Output 2 5 9 7 2" xfId="31572"/>
    <cellStyle name="Output 2 5 9 8" xfId="31566"/>
    <cellStyle name="Output 2 6" xfId="12923"/>
    <cellStyle name="Output 2 6 10" xfId="12924"/>
    <cellStyle name="Output 2 6 10 2" xfId="12925"/>
    <cellStyle name="Output 2 6 10 2 2" xfId="31575"/>
    <cellStyle name="Output 2 6 10 3" xfId="12926"/>
    <cellStyle name="Output 2 6 10 3 2" xfId="31576"/>
    <cellStyle name="Output 2 6 10 4" xfId="12927"/>
    <cellStyle name="Output 2 6 10 4 2" xfId="31577"/>
    <cellStyle name="Output 2 6 10 5" xfId="12928"/>
    <cellStyle name="Output 2 6 10 5 2" xfId="31578"/>
    <cellStyle name="Output 2 6 10 6" xfId="12929"/>
    <cellStyle name="Output 2 6 10 6 2" xfId="31579"/>
    <cellStyle name="Output 2 6 10 7" xfId="12930"/>
    <cellStyle name="Output 2 6 10 7 2" xfId="31580"/>
    <cellStyle name="Output 2 6 10 8" xfId="31574"/>
    <cellStyle name="Output 2 6 11" xfId="12931"/>
    <cellStyle name="Output 2 6 11 2" xfId="31581"/>
    <cellStyle name="Output 2 6 12" xfId="12932"/>
    <cellStyle name="Output 2 6 12 2" xfId="31582"/>
    <cellStyle name="Output 2 6 13" xfId="12933"/>
    <cellStyle name="Output 2 6 13 2" xfId="31583"/>
    <cellStyle name="Output 2 6 14" xfId="12934"/>
    <cellStyle name="Output 2 6 14 2" xfId="31584"/>
    <cellStyle name="Output 2 6 15" xfId="12935"/>
    <cellStyle name="Output 2 6 16" xfId="12936"/>
    <cellStyle name="Output 2 6 17" xfId="31573"/>
    <cellStyle name="Output 2 6 2" xfId="12937"/>
    <cellStyle name="Output 2 6 2 2" xfId="12938"/>
    <cellStyle name="Output 2 6 2 2 2" xfId="31586"/>
    <cellStyle name="Output 2 6 2 3" xfId="12939"/>
    <cellStyle name="Output 2 6 2 3 2" xfId="31587"/>
    <cellStyle name="Output 2 6 2 4" xfId="12940"/>
    <cellStyle name="Output 2 6 2 4 2" xfId="31588"/>
    <cellStyle name="Output 2 6 2 5" xfId="12941"/>
    <cellStyle name="Output 2 6 2 5 2" xfId="31589"/>
    <cellStyle name="Output 2 6 2 6" xfId="12942"/>
    <cellStyle name="Output 2 6 2 6 2" xfId="31590"/>
    <cellStyle name="Output 2 6 2 7" xfId="12943"/>
    <cellStyle name="Output 2 6 2 7 2" xfId="31591"/>
    <cellStyle name="Output 2 6 2 8" xfId="31585"/>
    <cellStyle name="Output 2 6 3" xfId="12944"/>
    <cellStyle name="Output 2 6 3 2" xfId="12945"/>
    <cellStyle name="Output 2 6 3 2 2" xfId="31593"/>
    <cellStyle name="Output 2 6 3 3" xfId="12946"/>
    <cellStyle name="Output 2 6 3 3 2" xfId="31594"/>
    <cellStyle name="Output 2 6 3 4" xfId="12947"/>
    <cellStyle name="Output 2 6 3 4 2" xfId="31595"/>
    <cellStyle name="Output 2 6 3 5" xfId="12948"/>
    <cellStyle name="Output 2 6 3 5 2" xfId="31596"/>
    <cellStyle name="Output 2 6 3 6" xfId="12949"/>
    <cellStyle name="Output 2 6 3 6 2" xfId="31597"/>
    <cellStyle name="Output 2 6 3 7" xfId="12950"/>
    <cellStyle name="Output 2 6 3 7 2" xfId="31598"/>
    <cellStyle name="Output 2 6 3 8" xfId="31592"/>
    <cellStyle name="Output 2 6 4" xfId="12951"/>
    <cellStyle name="Output 2 6 4 2" xfId="12952"/>
    <cellStyle name="Output 2 6 4 2 2" xfId="31600"/>
    <cellStyle name="Output 2 6 4 3" xfId="12953"/>
    <cellStyle name="Output 2 6 4 3 2" xfId="31601"/>
    <cellStyle name="Output 2 6 4 4" xfId="12954"/>
    <cellStyle name="Output 2 6 4 4 2" xfId="31602"/>
    <cellStyle name="Output 2 6 4 5" xfId="12955"/>
    <cellStyle name="Output 2 6 4 5 2" xfId="31603"/>
    <cellStyle name="Output 2 6 4 6" xfId="12956"/>
    <cellStyle name="Output 2 6 4 6 2" xfId="31604"/>
    <cellStyle name="Output 2 6 4 7" xfId="12957"/>
    <cellStyle name="Output 2 6 4 7 2" xfId="31605"/>
    <cellStyle name="Output 2 6 4 8" xfId="31599"/>
    <cellStyle name="Output 2 6 5" xfId="12958"/>
    <cellStyle name="Output 2 6 5 2" xfId="12959"/>
    <cellStyle name="Output 2 6 5 2 2" xfId="31607"/>
    <cellStyle name="Output 2 6 5 3" xfId="12960"/>
    <cellStyle name="Output 2 6 5 3 2" xfId="31608"/>
    <cellStyle name="Output 2 6 5 4" xfId="12961"/>
    <cellStyle name="Output 2 6 5 4 2" xfId="31609"/>
    <cellStyle name="Output 2 6 5 5" xfId="12962"/>
    <cellStyle name="Output 2 6 5 5 2" xfId="31610"/>
    <cellStyle name="Output 2 6 5 6" xfId="12963"/>
    <cellStyle name="Output 2 6 5 6 2" xfId="31611"/>
    <cellStyle name="Output 2 6 5 7" xfId="12964"/>
    <cellStyle name="Output 2 6 5 7 2" xfId="31612"/>
    <cellStyle name="Output 2 6 5 8" xfId="31606"/>
    <cellStyle name="Output 2 6 6" xfId="12965"/>
    <cellStyle name="Output 2 6 6 2" xfId="12966"/>
    <cellStyle name="Output 2 6 6 2 2" xfId="31614"/>
    <cellStyle name="Output 2 6 6 3" xfId="12967"/>
    <cellStyle name="Output 2 6 6 3 2" xfId="31615"/>
    <cellStyle name="Output 2 6 6 4" xfId="12968"/>
    <cellStyle name="Output 2 6 6 4 2" xfId="31616"/>
    <cellStyle name="Output 2 6 6 5" xfId="12969"/>
    <cellStyle name="Output 2 6 6 5 2" xfId="31617"/>
    <cellStyle name="Output 2 6 6 6" xfId="12970"/>
    <cellStyle name="Output 2 6 6 6 2" xfId="31618"/>
    <cellStyle name="Output 2 6 6 7" xfId="12971"/>
    <cellStyle name="Output 2 6 6 7 2" xfId="31619"/>
    <cellStyle name="Output 2 6 6 8" xfId="31613"/>
    <cellStyle name="Output 2 6 7" xfId="12972"/>
    <cellStyle name="Output 2 6 7 2" xfId="12973"/>
    <cellStyle name="Output 2 6 7 2 2" xfId="31621"/>
    <cellStyle name="Output 2 6 7 3" xfId="12974"/>
    <cellStyle name="Output 2 6 7 3 2" xfId="31622"/>
    <cellStyle name="Output 2 6 7 4" xfId="12975"/>
    <cellStyle name="Output 2 6 7 4 2" xfId="31623"/>
    <cellStyle name="Output 2 6 7 5" xfId="12976"/>
    <cellStyle name="Output 2 6 7 5 2" xfId="31624"/>
    <cellStyle name="Output 2 6 7 6" xfId="12977"/>
    <cellStyle name="Output 2 6 7 6 2" xfId="31625"/>
    <cellStyle name="Output 2 6 7 7" xfId="12978"/>
    <cellStyle name="Output 2 6 7 7 2" xfId="31626"/>
    <cellStyle name="Output 2 6 7 8" xfId="31620"/>
    <cellStyle name="Output 2 6 8" xfId="12979"/>
    <cellStyle name="Output 2 6 8 2" xfId="12980"/>
    <cellStyle name="Output 2 6 8 2 2" xfId="31628"/>
    <cellStyle name="Output 2 6 8 3" xfId="12981"/>
    <cellStyle name="Output 2 6 8 3 2" xfId="31629"/>
    <cellStyle name="Output 2 6 8 4" xfId="12982"/>
    <cellStyle name="Output 2 6 8 4 2" xfId="31630"/>
    <cellStyle name="Output 2 6 8 5" xfId="12983"/>
    <cellStyle name="Output 2 6 8 5 2" xfId="31631"/>
    <cellStyle name="Output 2 6 8 6" xfId="12984"/>
    <cellStyle name="Output 2 6 8 6 2" xfId="31632"/>
    <cellStyle name="Output 2 6 8 7" xfId="12985"/>
    <cellStyle name="Output 2 6 8 7 2" xfId="31633"/>
    <cellStyle name="Output 2 6 8 8" xfId="31627"/>
    <cellStyle name="Output 2 6 9" xfId="12986"/>
    <cellStyle name="Output 2 6 9 2" xfId="12987"/>
    <cellStyle name="Output 2 6 9 2 2" xfId="31635"/>
    <cellStyle name="Output 2 6 9 3" xfId="12988"/>
    <cellStyle name="Output 2 6 9 3 2" xfId="31636"/>
    <cellStyle name="Output 2 6 9 4" xfId="12989"/>
    <cellStyle name="Output 2 6 9 4 2" xfId="31637"/>
    <cellStyle name="Output 2 6 9 5" xfId="12990"/>
    <cellStyle name="Output 2 6 9 5 2" xfId="31638"/>
    <cellStyle name="Output 2 6 9 6" xfId="12991"/>
    <cellStyle name="Output 2 6 9 6 2" xfId="31639"/>
    <cellStyle name="Output 2 6 9 7" xfId="12992"/>
    <cellStyle name="Output 2 6 9 7 2" xfId="31640"/>
    <cellStyle name="Output 2 6 9 8" xfId="31634"/>
    <cellStyle name="Output 2 7" xfId="12993"/>
    <cellStyle name="Output 2 7 10" xfId="12994"/>
    <cellStyle name="Output 2 7 10 2" xfId="12995"/>
    <cellStyle name="Output 2 7 10 2 2" xfId="31643"/>
    <cellStyle name="Output 2 7 10 3" xfId="12996"/>
    <cellStyle name="Output 2 7 10 3 2" xfId="31644"/>
    <cellStyle name="Output 2 7 10 4" xfId="12997"/>
    <cellStyle name="Output 2 7 10 4 2" xfId="31645"/>
    <cellStyle name="Output 2 7 10 5" xfId="12998"/>
    <cellStyle name="Output 2 7 10 5 2" xfId="31646"/>
    <cellStyle name="Output 2 7 10 6" xfId="12999"/>
    <cellStyle name="Output 2 7 10 6 2" xfId="31647"/>
    <cellStyle name="Output 2 7 10 7" xfId="13000"/>
    <cellStyle name="Output 2 7 10 7 2" xfId="31648"/>
    <cellStyle name="Output 2 7 10 8" xfId="31642"/>
    <cellStyle name="Output 2 7 11" xfId="13001"/>
    <cellStyle name="Output 2 7 11 2" xfId="31649"/>
    <cellStyle name="Output 2 7 12" xfId="13002"/>
    <cellStyle name="Output 2 7 12 2" xfId="31650"/>
    <cellStyle name="Output 2 7 13" xfId="13003"/>
    <cellStyle name="Output 2 7 13 2" xfId="31651"/>
    <cellStyle name="Output 2 7 14" xfId="13004"/>
    <cellStyle name="Output 2 7 14 2" xfId="31652"/>
    <cellStyle name="Output 2 7 15" xfId="13005"/>
    <cellStyle name="Output 2 7 16" xfId="13006"/>
    <cellStyle name="Output 2 7 17" xfId="13007"/>
    <cellStyle name="Output 2 7 18" xfId="31641"/>
    <cellStyle name="Output 2 7 2" xfId="13008"/>
    <cellStyle name="Output 2 7 2 2" xfId="13009"/>
    <cellStyle name="Output 2 7 2 2 2" xfId="31654"/>
    <cellStyle name="Output 2 7 2 3" xfId="13010"/>
    <cellStyle name="Output 2 7 2 3 2" xfId="31655"/>
    <cellStyle name="Output 2 7 2 4" xfId="13011"/>
    <cellStyle name="Output 2 7 2 4 2" xfId="31656"/>
    <cellStyle name="Output 2 7 2 5" xfId="13012"/>
    <cellStyle name="Output 2 7 2 5 2" xfId="31657"/>
    <cellStyle name="Output 2 7 2 6" xfId="13013"/>
    <cellStyle name="Output 2 7 2 6 2" xfId="31658"/>
    <cellStyle name="Output 2 7 2 7" xfId="13014"/>
    <cellStyle name="Output 2 7 2 7 2" xfId="31659"/>
    <cellStyle name="Output 2 7 2 8" xfId="31653"/>
    <cellStyle name="Output 2 7 3" xfId="13015"/>
    <cellStyle name="Output 2 7 3 2" xfId="13016"/>
    <cellStyle name="Output 2 7 3 2 2" xfId="31661"/>
    <cellStyle name="Output 2 7 3 3" xfId="13017"/>
    <cellStyle name="Output 2 7 3 3 2" xfId="31662"/>
    <cellStyle name="Output 2 7 3 4" xfId="13018"/>
    <cellStyle name="Output 2 7 3 4 2" xfId="31663"/>
    <cellStyle name="Output 2 7 3 5" xfId="13019"/>
    <cellStyle name="Output 2 7 3 5 2" xfId="31664"/>
    <cellStyle name="Output 2 7 3 6" xfId="13020"/>
    <cellStyle name="Output 2 7 3 6 2" xfId="31665"/>
    <cellStyle name="Output 2 7 3 7" xfId="13021"/>
    <cellStyle name="Output 2 7 3 7 2" xfId="31666"/>
    <cellStyle name="Output 2 7 3 8" xfId="31660"/>
    <cellStyle name="Output 2 7 4" xfId="13022"/>
    <cellStyle name="Output 2 7 4 2" xfId="13023"/>
    <cellStyle name="Output 2 7 4 2 2" xfId="31668"/>
    <cellStyle name="Output 2 7 4 3" xfId="13024"/>
    <cellStyle name="Output 2 7 4 3 2" xfId="31669"/>
    <cellStyle name="Output 2 7 4 4" xfId="13025"/>
    <cellStyle name="Output 2 7 4 4 2" xfId="31670"/>
    <cellStyle name="Output 2 7 4 5" xfId="13026"/>
    <cellStyle name="Output 2 7 4 5 2" xfId="31671"/>
    <cellStyle name="Output 2 7 4 6" xfId="13027"/>
    <cellStyle name="Output 2 7 4 6 2" xfId="31672"/>
    <cellStyle name="Output 2 7 4 7" xfId="13028"/>
    <cellStyle name="Output 2 7 4 7 2" xfId="31673"/>
    <cellStyle name="Output 2 7 4 8" xfId="31667"/>
    <cellStyle name="Output 2 7 5" xfId="13029"/>
    <cellStyle name="Output 2 7 5 2" xfId="13030"/>
    <cellStyle name="Output 2 7 5 2 2" xfId="31675"/>
    <cellStyle name="Output 2 7 5 3" xfId="13031"/>
    <cellStyle name="Output 2 7 5 3 2" xfId="31676"/>
    <cellStyle name="Output 2 7 5 4" xfId="13032"/>
    <cellStyle name="Output 2 7 5 4 2" xfId="31677"/>
    <cellStyle name="Output 2 7 5 5" xfId="13033"/>
    <cellStyle name="Output 2 7 5 5 2" xfId="31678"/>
    <cellStyle name="Output 2 7 5 6" xfId="13034"/>
    <cellStyle name="Output 2 7 5 6 2" xfId="31679"/>
    <cellStyle name="Output 2 7 5 7" xfId="13035"/>
    <cellStyle name="Output 2 7 5 7 2" xfId="31680"/>
    <cellStyle name="Output 2 7 5 8" xfId="31674"/>
    <cellStyle name="Output 2 7 6" xfId="13036"/>
    <cellStyle name="Output 2 7 6 2" xfId="13037"/>
    <cellStyle name="Output 2 7 6 2 2" xfId="31682"/>
    <cellStyle name="Output 2 7 6 3" xfId="13038"/>
    <cellStyle name="Output 2 7 6 3 2" xfId="31683"/>
    <cellStyle name="Output 2 7 6 4" xfId="13039"/>
    <cellStyle name="Output 2 7 6 4 2" xfId="31684"/>
    <cellStyle name="Output 2 7 6 5" xfId="13040"/>
    <cellStyle name="Output 2 7 6 5 2" xfId="31685"/>
    <cellStyle name="Output 2 7 6 6" xfId="13041"/>
    <cellStyle name="Output 2 7 6 6 2" xfId="31686"/>
    <cellStyle name="Output 2 7 6 7" xfId="13042"/>
    <cellStyle name="Output 2 7 6 7 2" xfId="31687"/>
    <cellStyle name="Output 2 7 6 8" xfId="31681"/>
    <cellStyle name="Output 2 7 7" xfId="13043"/>
    <cellStyle name="Output 2 7 7 2" xfId="13044"/>
    <cellStyle name="Output 2 7 7 2 2" xfId="31689"/>
    <cellStyle name="Output 2 7 7 3" xfId="13045"/>
    <cellStyle name="Output 2 7 7 3 2" xfId="31690"/>
    <cellStyle name="Output 2 7 7 4" xfId="13046"/>
    <cellStyle name="Output 2 7 7 4 2" xfId="31691"/>
    <cellStyle name="Output 2 7 7 5" xfId="13047"/>
    <cellStyle name="Output 2 7 7 5 2" xfId="31692"/>
    <cellStyle name="Output 2 7 7 6" xfId="13048"/>
    <cellStyle name="Output 2 7 7 6 2" xfId="31693"/>
    <cellStyle name="Output 2 7 7 7" xfId="13049"/>
    <cellStyle name="Output 2 7 7 7 2" xfId="31694"/>
    <cellStyle name="Output 2 7 7 8" xfId="31688"/>
    <cellStyle name="Output 2 7 8" xfId="13050"/>
    <cellStyle name="Output 2 7 8 2" xfId="13051"/>
    <cellStyle name="Output 2 7 8 2 2" xfId="31696"/>
    <cellStyle name="Output 2 7 8 3" xfId="13052"/>
    <cellStyle name="Output 2 7 8 3 2" xfId="31697"/>
    <cellStyle name="Output 2 7 8 4" xfId="13053"/>
    <cellStyle name="Output 2 7 8 4 2" xfId="31698"/>
    <cellStyle name="Output 2 7 8 5" xfId="13054"/>
    <cellStyle name="Output 2 7 8 5 2" xfId="31699"/>
    <cellStyle name="Output 2 7 8 6" xfId="13055"/>
    <cellStyle name="Output 2 7 8 6 2" xfId="31700"/>
    <cellStyle name="Output 2 7 8 7" xfId="13056"/>
    <cellStyle name="Output 2 7 8 7 2" xfId="31701"/>
    <cellStyle name="Output 2 7 8 8" xfId="31695"/>
    <cellStyle name="Output 2 7 9" xfId="13057"/>
    <cellStyle name="Output 2 7 9 2" xfId="13058"/>
    <cellStyle name="Output 2 7 9 2 2" xfId="31703"/>
    <cellStyle name="Output 2 7 9 3" xfId="13059"/>
    <cellStyle name="Output 2 7 9 3 2" xfId="31704"/>
    <cellStyle name="Output 2 7 9 4" xfId="13060"/>
    <cellStyle name="Output 2 7 9 4 2" xfId="31705"/>
    <cellStyle name="Output 2 7 9 5" xfId="13061"/>
    <cellStyle name="Output 2 7 9 5 2" xfId="31706"/>
    <cellStyle name="Output 2 7 9 6" xfId="13062"/>
    <cellStyle name="Output 2 7 9 6 2" xfId="31707"/>
    <cellStyle name="Output 2 7 9 7" xfId="13063"/>
    <cellStyle name="Output 2 7 9 7 2" xfId="31708"/>
    <cellStyle name="Output 2 7 9 8" xfId="31702"/>
    <cellStyle name="Output 2 8" xfId="13064"/>
    <cellStyle name="Output 2 8 10" xfId="13065"/>
    <cellStyle name="Output 2 8 10 2" xfId="13066"/>
    <cellStyle name="Output 2 8 10 2 2" xfId="31711"/>
    <cellStyle name="Output 2 8 10 3" xfId="13067"/>
    <cellStyle name="Output 2 8 10 3 2" xfId="31712"/>
    <cellStyle name="Output 2 8 10 4" xfId="13068"/>
    <cellStyle name="Output 2 8 10 4 2" xfId="31713"/>
    <cellStyle name="Output 2 8 10 5" xfId="13069"/>
    <cellStyle name="Output 2 8 10 5 2" xfId="31714"/>
    <cellStyle name="Output 2 8 10 6" xfId="13070"/>
    <cellStyle name="Output 2 8 10 6 2" xfId="31715"/>
    <cellStyle name="Output 2 8 10 7" xfId="13071"/>
    <cellStyle name="Output 2 8 10 7 2" xfId="31716"/>
    <cellStyle name="Output 2 8 10 8" xfId="31710"/>
    <cellStyle name="Output 2 8 11" xfId="13072"/>
    <cellStyle name="Output 2 8 11 2" xfId="31717"/>
    <cellStyle name="Output 2 8 12" xfId="13073"/>
    <cellStyle name="Output 2 8 12 2" xfId="31718"/>
    <cellStyle name="Output 2 8 13" xfId="13074"/>
    <cellStyle name="Output 2 8 13 2" xfId="31719"/>
    <cellStyle name="Output 2 8 14" xfId="13075"/>
    <cellStyle name="Output 2 8 14 2" xfId="31720"/>
    <cellStyle name="Output 2 8 15" xfId="13076"/>
    <cellStyle name="Output 2 8 16" xfId="13077"/>
    <cellStyle name="Output 2 8 17" xfId="31709"/>
    <cellStyle name="Output 2 8 2" xfId="13078"/>
    <cellStyle name="Output 2 8 2 2" xfId="13079"/>
    <cellStyle name="Output 2 8 2 2 2" xfId="31722"/>
    <cellStyle name="Output 2 8 2 3" xfId="13080"/>
    <cellStyle name="Output 2 8 2 3 2" xfId="31723"/>
    <cellStyle name="Output 2 8 2 4" xfId="13081"/>
    <cellStyle name="Output 2 8 2 4 2" xfId="31724"/>
    <cellStyle name="Output 2 8 2 5" xfId="13082"/>
    <cellStyle name="Output 2 8 2 5 2" xfId="31725"/>
    <cellStyle name="Output 2 8 2 6" xfId="13083"/>
    <cellStyle name="Output 2 8 2 6 2" xfId="31726"/>
    <cellStyle name="Output 2 8 2 7" xfId="13084"/>
    <cellStyle name="Output 2 8 2 7 2" xfId="31727"/>
    <cellStyle name="Output 2 8 2 8" xfId="31721"/>
    <cellStyle name="Output 2 8 3" xfId="13085"/>
    <cellStyle name="Output 2 8 3 2" xfId="13086"/>
    <cellStyle name="Output 2 8 3 2 2" xfId="31729"/>
    <cellStyle name="Output 2 8 3 3" xfId="13087"/>
    <cellStyle name="Output 2 8 3 3 2" xfId="31730"/>
    <cellStyle name="Output 2 8 3 4" xfId="13088"/>
    <cellStyle name="Output 2 8 3 4 2" xfId="31731"/>
    <cellStyle name="Output 2 8 3 5" xfId="13089"/>
    <cellStyle name="Output 2 8 3 5 2" xfId="31732"/>
    <cellStyle name="Output 2 8 3 6" xfId="13090"/>
    <cellStyle name="Output 2 8 3 6 2" xfId="31733"/>
    <cellStyle name="Output 2 8 3 7" xfId="13091"/>
    <cellStyle name="Output 2 8 3 7 2" xfId="31734"/>
    <cellStyle name="Output 2 8 3 8" xfId="31728"/>
    <cellStyle name="Output 2 8 4" xfId="13092"/>
    <cellStyle name="Output 2 8 4 2" xfId="13093"/>
    <cellStyle name="Output 2 8 4 2 2" xfId="31736"/>
    <cellStyle name="Output 2 8 4 3" xfId="13094"/>
    <cellStyle name="Output 2 8 4 3 2" xfId="31737"/>
    <cellStyle name="Output 2 8 4 4" xfId="13095"/>
    <cellStyle name="Output 2 8 4 4 2" xfId="31738"/>
    <cellStyle name="Output 2 8 4 5" xfId="13096"/>
    <cellStyle name="Output 2 8 4 5 2" xfId="31739"/>
    <cellStyle name="Output 2 8 4 6" xfId="13097"/>
    <cellStyle name="Output 2 8 4 6 2" xfId="31740"/>
    <cellStyle name="Output 2 8 4 7" xfId="13098"/>
    <cellStyle name="Output 2 8 4 7 2" xfId="31741"/>
    <cellStyle name="Output 2 8 4 8" xfId="31735"/>
    <cellStyle name="Output 2 8 5" xfId="13099"/>
    <cellStyle name="Output 2 8 5 2" xfId="13100"/>
    <cellStyle name="Output 2 8 5 2 2" xfId="31743"/>
    <cellStyle name="Output 2 8 5 3" xfId="13101"/>
    <cellStyle name="Output 2 8 5 3 2" xfId="31744"/>
    <cellStyle name="Output 2 8 5 4" xfId="13102"/>
    <cellStyle name="Output 2 8 5 4 2" xfId="31745"/>
    <cellStyle name="Output 2 8 5 5" xfId="13103"/>
    <cellStyle name="Output 2 8 5 5 2" xfId="31746"/>
    <cellStyle name="Output 2 8 5 6" xfId="13104"/>
    <cellStyle name="Output 2 8 5 6 2" xfId="31747"/>
    <cellStyle name="Output 2 8 5 7" xfId="13105"/>
    <cellStyle name="Output 2 8 5 7 2" xfId="31748"/>
    <cellStyle name="Output 2 8 5 8" xfId="31742"/>
    <cellStyle name="Output 2 8 6" xfId="13106"/>
    <cellStyle name="Output 2 8 6 2" xfId="13107"/>
    <cellStyle name="Output 2 8 6 2 2" xfId="31750"/>
    <cellStyle name="Output 2 8 6 3" xfId="13108"/>
    <cellStyle name="Output 2 8 6 3 2" xfId="31751"/>
    <cellStyle name="Output 2 8 6 4" xfId="13109"/>
    <cellStyle name="Output 2 8 6 4 2" xfId="31752"/>
    <cellStyle name="Output 2 8 6 5" xfId="13110"/>
    <cellStyle name="Output 2 8 6 5 2" xfId="31753"/>
    <cellStyle name="Output 2 8 6 6" xfId="13111"/>
    <cellStyle name="Output 2 8 6 6 2" xfId="31754"/>
    <cellStyle name="Output 2 8 6 7" xfId="13112"/>
    <cellStyle name="Output 2 8 6 7 2" xfId="31755"/>
    <cellStyle name="Output 2 8 6 8" xfId="31749"/>
    <cellStyle name="Output 2 8 7" xfId="13113"/>
    <cellStyle name="Output 2 8 7 2" xfId="13114"/>
    <cellStyle name="Output 2 8 7 2 2" xfId="31757"/>
    <cellStyle name="Output 2 8 7 3" xfId="13115"/>
    <cellStyle name="Output 2 8 7 3 2" xfId="31758"/>
    <cellStyle name="Output 2 8 7 4" xfId="13116"/>
    <cellStyle name="Output 2 8 7 4 2" xfId="31759"/>
    <cellStyle name="Output 2 8 7 5" xfId="13117"/>
    <cellStyle name="Output 2 8 7 5 2" xfId="31760"/>
    <cellStyle name="Output 2 8 7 6" xfId="13118"/>
    <cellStyle name="Output 2 8 7 6 2" xfId="31761"/>
    <cellStyle name="Output 2 8 7 7" xfId="13119"/>
    <cellStyle name="Output 2 8 7 7 2" xfId="31762"/>
    <cellStyle name="Output 2 8 7 8" xfId="31756"/>
    <cellStyle name="Output 2 8 8" xfId="13120"/>
    <cellStyle name="Output 2 8 8 2" xfId="13121"/>
    <cellStyle name="Output 2 8 8 2 2" xfId="31764"/>
    <cellStyle name="Output 2 8 8 3" xfId="13122"/>
    <cellStyle name="Output 2 8 8 3 2" xfId="31765"/>
    <cellStyle name="Output 2 8 8 4" xfId="13123"/>
    <cellStyle name="Output 2 8 8 4 2" xfId="31766"/>
    <cellStyle name="Output 2 8 8 5" xfId="13124"/>
    <cellStyle name="Output 2 8 8 5 2" xfId="31767"/>
    <cellStyle name="Output 2 8 8 6" xfId="13125"/>
    <cellStyle name="Output 2 8 8 6 2" xfId="31768"/>
    <cellStyle name="Output 2 8 8 7" xfId="13126"/>
    <cellStyle name="Output 2 8 8 7 2" xfId="31769"/>
    <cellStyle name="Output 2 8 8 8" xfId="31763"/>
    <cellStyle name="Output 2 8 9" xfId="13127"/>
    <cellStyle name="Output 2 8 9 2" xfId="13128"/>
    <cellStyle name="Output 2 8 9 2 2" xfId="31771"/>
    <cellStyle name="Output 2 8 9 3" xfId="13129"/>
    <cellStyle name="Output 2 8 9 3 2" xfId="31772"/>
    <cellStyle name="Output 2 8 9 4" xfId="13130"/>
    <cellStyle name="Output 2 8 9 4 2" xfId="31773"/>
    <cellStyle name="Output 2 8 9 5" xfId="13131"/>
    <cellStyle name="Output 2 8 9 5 2" xfId="31774"/>
    <cellStyle name="Output 2 8 9 6" xfId="13132"/>
    <cellStyle name="Output 2 8 9 6 2" xfId="31775"/>
    <cellStyle name="Output 2 8 9 7" xfId="13133"/>
    <cellStyle name="Output 2 8 9 7 2" xfId="31776"/>
    <cellStyle name="Output 2 8 9 8" xfId="31770"/>
    <cellStyle name="Output 2 9" xfId="13134"/>
    <cellStyle name="Output 2 9 10" xfId="13135"/>
    <cellStyle name="Output 2 9 11" xfId="31777"/>
    <cellStyle name="Output 2 9 2" xfId="13136"/>
    <cellStyle name="Output 2 9 2 2" xfId="31778"/>
    <cellStyle name="Output 2 9 3" xfId="13137"/>
    <cellStyle name="Output 2 9 3 2" xfId="31779"/>
    <cellStyle name="Output 2 9 4" xfId="13138"/>
    <cellStyle name="Output 2 9 4 2" xfId="31780"/>
    <cellStyle name="Output 2 9 5" xfId="13139"/>
    <cellStyle name="Output 2 9 5 2" xfId="31781"/>
    <cellStyle name="Output 2 9 6" xfId="13140"/>
    <cellStyle name="Output 2 9 6 2" xfId="31782"/>
    <cellStyle name="Output 2 9 7" xfId="13141"/>
    <cellStyle name="Output 2 9 7 2" xfId="31783"/>
    <cellStyle name="Output 2 9 8" xfId="13142"/>
    <cellStyle name="Output 2 9 9" xfId="13143"/>
    <cellStyle name="Output 3" xfId="13144"/>
    <cellStyle name="Output 3 10" xfId="13145"/>
    <cellStyle name="Output 3 10 10" xfId="13146"/>
    <cellStyle name="Output 3 10 11" xfId="31784"/>
    <cellStyle name="Output 3 10 2" xfId="13147"/>
    <cellStyle name="Output 3 10 2 2" xfId="31785"/>
    <cellStyle name="Output 3 10 3" xfId="13148"/>
    <cellStyle name="Output 3 10 3 2" xfId="31786"/>
    <cellStyle name="Output 3 10 4" xfId="13149"/>
    <cellStyle name="Output 3 10 4 2" xfId="31787"/>
    <cellStyle name="Output 3 10 5" xfId="13150"/>
    <cellStyle name="Output 3 10 5 2" xfId="31788"/>
    <cellStyle name="Output 3 10 6" xfId="13151"/>
    <cellStyle name="Output 3 10 6 2" xfId="31789"/>
    <cellStyle name="Output 3 10 7" xfId="13152"/>
    <cellStyle name="Output 3 10 7 2" xfId="31790"/>
    <cellStyle name="Output 3 10 8" xfId="13153"/>
    <cellStyle name="Output 3 10 9" xfId="13154"/>
    <cellStyle name="Output 3 11" xfId="13155"/>
    <cellStyle name="Output 3 11 2" xfId="13156"/>
    <cellStyle name="Output 3 11 2 2" xfId="31792"/>
    <cellStyle name="Output 3 11 3" xfId="13157"/>
    <cellStyle name="Output 3 11 3 2" xfId="31793"/>
    <cellStyle name="Output 3 11 4" xfId="13158"/>
    <cellStyle name="Output 3 11 4 2" xfId="31794"/>
    <cellStyle name="Output 3 11 5" xfId="13159"/>
    <cellStyle name="Output 3 11 5 2" xfId="31795"/>
    <cellStyle name="Output 3 11 6" xfId="13160"/>
    <cellStyle name="Output 3 11 6 2" xfId="31796"/>
    <cellStyle name="Output 3 11 7" xfId="13161"/>
    <cellStyle name="Output 3 11 7 2" xfId="31797"/>
    <cellStyle name="Output 3 11 8" xfId="31791"/>
    <cellStyle name="Output 3 12" xfId="13162"/>
    <cellStyle name="Output 3 12 2" xfId="13163"/>
    <cellStyle name="Output 3 12 2 2" xfId="31799"/>
    <cellStyle name="Output 3 12 3" xfId="13164"/>
    <cellStyle name="Output 3 12 3 2" xfId="31800"/>
    <cellStyle name="Output 3 12 4" xfId="13165"/>
    <cellStyle name="Output 3 12 4 2" xfId="31801"/>
    <cellStyle name="Output 3 12 5" xfId="13166"/>
    <cellStyle name="Output 3 12 5 2" xfId="31802"/>
    <cellStyle name="Output 3 12 6" xfId="13167"/>
    <cellStyle name="Output 3 12 6 2" xfId="31803"/>
    <cellStyle name="Output 3 12 7" xfId="13168"/>
    <cellStyle name="Output 3 12 7 2" xfId="31804"/>
    <cellStyle name="Output 3 12 8" xfId="31798"/>
    <cellStyle name="Output 3 13" xfId="13169"/>
    <cellStyle name="Output 3 13 2" xfId="13170"/>
    <cellStyle name="Output 3 13 2 2" xfId="31806"/>
    <cellStyle name="Output 3 13 3" xfId="13171"/>
    <cellStyle name="Output 3 13 3 2" xfId="31807"/>
    <cellStyle name="Output 3 13 4" xfId="13172"/>
    <cellStyle name="Output 3 13 4 2" xfId="31808"/>
    <cellStyle name="Output 3 13 5" xfId="13173"/>
    <cellStyle name="Output 3 13 5 2" xfId="31809"/>
    <cellStyle name="Output 3 13 6" xfId="13174"/>
    <cellStyle name="Output 3 13 6 2" xfId="31810"/>
    <cellStyle name="Output 3 13 7" xfId="13175"/>
    <cellStyle name="Output 3 13 7 2" xfId="31811"/>
    <cellStyle name="Output 3 13 8" xfId="31805"/>
    <cellStyle name="Output 3 14" xfId="13176"/>
    <cellStyle name="Output 3 14 2" xfId="31812"/>
    <cellStyle name="Output 3 15" xfId="13177"/>
    <cellStyle name="Output 3 15 2" xfId="31813"/>
    <cellStyle name="Output 3 16" xfId="13178"/>
    <cellStyle name="Output 3 16 2" xfId="31814"/>
    <cellStyle name="Output 3 17" xfId="13179"/>
    <cellStyle name="Output 3 18" xfId="13180"/>
    <cellStyle name="Output 3 19" xfId="13181"/>
    <cellStyle name="Output 3 2" xfId="13182"/>
    <cellStyle name="Output 3 2 10" xfId="13183"/>
    <cellStyle name="Output 3 2 10 10" xfId="13184"/>
    <cellStyle name="Output 3 2 10 11" xfId="31815"/>
    <cellStyle name="Output 3 2 10 2" xfId="13185"/>
    <cellStyle name="Output 3 2 10 2 2" xfId="31816"/>
    <cellStyle name="Output 3 2 10 3" xfId="13186"/>
    <cellStyle name="Output 3 2 10 3 2" xfId="31817"/>
    <cellStyle name="Output 3 2 10 4" xfId="13187"/>
    <cellStyle name="Output 3 2 10 4 2" xfId="31818"/>
    <cellStyle name="Output 3 2 10 5" xfId="13188"/>
    <cellStyle name="Output 3 2 10 5 2" xfId="31819"/>
    <cellStyle name="Output 3 2 10 6" xfId="13189"/>
    <cellStyle name="Output 3 2 10 6 2" xfId="31820"/>
    <cellStyle name="Output 3 2 10 7" xfId="13190"/>
    <cellStyle name="Output 3 2 10 7 2" xfId="31821"/>
    <cellStyle name="Output 3 2 10 8" xfId="13191"/>
    <cellStyle name="Output 3 2 10 9" xfId="13192"/>
    <cellStyle name="Output 3 2 11" xfId="13193"/>
    <cellStyle name="Output 3 2 11 2" xfId="13194"/>
    <cellStyle name="Output 3 2 11 2 2" xfId="31823"/>
    <cellStyle name="Output 3 2 11 3" xfId="13195"/>
    <cellStyle name="Output 3 2 11 3 2" xfId="31824"/>
    <cellStyle name="Output 3 2 11 4" xfId="13196"/>
    <cellStyle name="Output 3 2 11 4 2" xfId="31825"/>
    <cellStyle name="Output 3 2 11 5" xfId="13197"/>
    <cellStyle name="Output 3 2 11 5 2" xfId="31826"/>
    <cellStyle name="Output 3 2 11 6" xfId="13198"/>
    <cellStyle name="Output 3 2 11 6 2" xfId="31827"/>
    <cellStyle name="Output 3 2 11 7" xfId="13199"/>
    <cellStyle name="Output 3 2 11 7 2" xfId="31828"/>
    <cellStyle name="Output 3 2 11 8" xfId="31822"/>
    <cellStyle name="Output 3 2 12" xfId="13200"/>
    <cellStyle name="Output 3 2 12 2" xfId="13201"/>
    <cellStyle name="Output 3 2 12 2 2" xfId="31830"/>
    <cellStyle name="Output 3 2 12 3" xfId="13202"/>
    <cellStyle name="Output 3 2 12 3 2" xfId="31831"/>
    <cellStyle name="Output 3 2 12 4" xfId="13203"/>
    <cellStyle name="Output 3 2 12 4 2" xfId="31832"/>
    <cellStyle name="Output 3 2 12 5" xfId="13204"/>
    <cellStyle name="Output 3 2 12 5 2" xfId="31833"/>
    <cellStyle name="Output 3 2 12 6" xfId="13205"/>
    <cellStyle name="Output 3 2 12 6 2" xfId="31834"/>
    <cellStyle name="Output 3 2 12 7" xfId="13206"/>
    <cellStyle name="Output 3 2 12 7 2" xfId="31835"/>
    <cellStyle name="Output 3 2 12 8" xfId="31829"/>
    <cellStyle name="Output 3 2 13" xfId="13207"/>
    <cellStyle name="Output 3 2 13 2" xfId="13208"/>
    <cellStyle name="Output 3 2 13 2 2" xfId="31837"/>
    <cellStyle name="Output 3 2 13 3" xfId="13209"/>
    <cellStyle name="Output 3 2 13 3 2" xfId="31838"/>
    <cellStyle name="Output 3 2 13 4" xfId="13210"/>
    <cellStyle name="Output 3 2 13 4 2" xfId="31839"/>
    <cellStyle name="Output 3 2 13 5" xfId="13211"/>
    <cellStyle name="Output 3 2 13 5 2" xfId="31840"/>
    <cellStyle name="Output 3 2 13 6" xfId="13212"/>
    <cellStyle name="Output 3 2 13 6 2" xfId="31841"/>
    <cellStyle name="Output 3 2 13 7" xfId="13213"/>
    <cellStyle name="Output 3 2 13 7 2" xfId="31842"/>
    <cellStyle name="Output 3 2 13 8" xfId="31836"/>
    <cellStyle name="Output 3 2 14" xfId="13214"/>
    <cellStyle name="Output 3 2 14 2" xfId="31843"/>
    <cellStyle name="Output 3 2 15" xfId="13215"/>
    <cellStyle name="Output 3 2 15 2" xfId="31844"/>
    <cellStyle name="Output 3 2 16" xfId="13216"/>
    <cellStyle name="Output 3 2 16 2" xfId="31845"/>
    <cellStyle name="Output 3 2 17" xfId="13217"/>
    <cellStyle name="Output 3 2 17 2" xfId="31846"/>
    <cellStyle name="Output 3 2 18" xfId="13218"/>
    <cellStyle name="Output 3 2 19" xfId="13219"/>
    <cellStyle name="Output 3 2 2" xfId="13220"/>
    <cellStyle name="Output 3 2 2 10" xfId="13221"/>
    <cellStyle name="Output 3 2 2 10 2" xfId="13222"/>
    <cellStyle name="Output 3 2 2 10 2 2" xfId="31849"/>
    <cellStyle name="Output 3 2 2 10 3" xfId="13223"/>
    <cellStyle name="Output 3 2 2 10 3 2" xfId="31850"/>
    <cellStyle name="Output 3 2 2 10 4" xfId="13224"/>
    <cellStyle name="Output 3 2 2 10 4 2" xfId="31851"/>
    <cellStyle name="Output 3 2 2 10 5" xfId="13225"/>
    <cellStyle name="Output 3 2 2 10 5 2" xfId="31852"/>
    <cellStyle name="Output 3 2 2 10 6" xfId="13226"/>
    <cellStyle name="Output 3 2 2 10 6 2" xfId="31853"/>
    <cellStyle name="Output 3 2 2 10 7" xfId="13227"/>
    <cellStyle name="Output 3 2 2 10 7 2" xfId="31854"/>
    <cellStyle name="Output 3 2 2 10 8" xfId="31848"/>
    <cellStyle name="Output 3 2 2 11" xfId="13228"/>
    <cellStyle name="Output 3 2 2 11 2" xfId="31855"/>
    <cellStyle name="Output 3 2 2 12" xfId="13229"/>
    <cellStyle name="Output 3 2 2 12 2" xfId="31856"/>
    <cellStyle name="Output 3 2 2 13" xfId="13230"/>
    <cellStyle name="Output 3 2 2 13 2" xfId="31857"/>
    <cellStyle name="Output 3 2 2 14" xfId="13231"/>
    <cellStyle name="Output 3 2 2 14 2" xfId="31858"/>
    <cellStyle name="Output 3 2 2 15" xfId="13232"/>
    <cellStyle name="Output 3 2 2 16" xfId="13233"/>
    <cellStyle name="Output 3 2 2 17" xfId="31847"/>
    <cellStyle name="Output 3 2 2 2" xfId="13234"/>
    <cellStyle name="Output 3 2 2 2 2" xfId="13235"/>
    <cellStyle name="Output 3 2 2 2 2 2" xfId="31860"/>
    <cellStyle name="Output 3 2 2 2 3" xfId="13236"/>
    <cellStyle name="Output 3 2 2 2 3 2" xfId="31861"/>
    <cellStyle name="Output 3 2 2 2 4" xfId="13237"/>
    <cellStyle name="Output 3 2 2 2 4 2" xfId="31862"/>
    <cellStyle name="Output 3 2 2 2 5" xfId="13238"/>
    <cellStyle name="Output 3 2 2 2 5 2" xfId="31863"/>
    <cellStyle name="Output 3 2 2 2 6" xfId="13239"/>
    <cellStyle name="Output 3 2 2 2 6 2" xfId="31864"/>
    <cellStyle name="Output 3 2 2 2 7" xfId="13240"/>
    <cellStyle name="Output 3 2 2 2 7 2" xfId="31865"/>
    <cellStyle name="Output 3 2 2 2 8" xfId="31859"/>
    <cellStyle name="Output 3 2 2 3" xfId="13241"/>
    <cellStyle name="Output 3 2 2 3 2" xfId="13242"/>
    <cellStyle name="Output 3 2 2 3 2 2" xfId="31867"/>
    <cellStyle name="Output 3 2 2 3 3" xfId="13243"/>
    <cellStyle name="Output 3 2 2 3 3 2" xfId="31868"/>
    <cellStyle name="Output 3 2 2 3 4" xfId="13244"/>
    <cellStyle name="Output 3 2 2 3 4 2" xfId="31869"/>
    <cellStyle name="Output 3 2 2 3 5" xfId="13245"/>
    <cellStyle name="Output 3 2 2 3 5 2" xfId="31870"/>
    <cellStyle name="Output 3 2 2 3 6" xfId="13246"/>
    <cellStyle name="Output 3 2 2 3 6 2" xfId="31871"/>
    <cellStyle name="Output 3 2 2 3 7" xfId="13247"/>
    <cellStyle name="Output 3 2 2 3 7 2" xfId="31872"/>
    <cellStyle name="Output 3 2 2 3 8" xfId="31866"/>
    <cellStyle name="Output 3 2 2 4" xfId="13248"/>
    <cellStyle name="Output 3 2 2 4 2" xfId="13249"/>
    <cellStyle name="Output 3 2 2 4 2 2" xfId="31874"/>
    <cellStyle name="Output 3 2 2 4 3" xfId="13250"/>
    <cellStyle name="Output 3 2 2 4 3 2" xfId="31875"/>
    <cellStyle name="Output 3 2 2 4 4" xfId="13251"/>
    <cellStyle name="Output 3 2 2 4 4 2" xfId="31876"/>
    <cellStyle name="Output 3 2 2 4 5" xfId="13252"/>
    <cellStyle name="Output 3 2 2 4 5 2" xfId="31877"/>
    <cellStyle name="Output 3 2 2 4 6" xfId="13253"/>
    <cellStyle name="Output 3 2 2 4 6 2" xfId="31878"/>
    <cellStyle name="Output 3 2 2 4 7" xfId="13254"/>
    <cellStyle name="Output 3 2 2 4 7 2" xfId="31879"/>
    <cellStyle name="Output 3 2 2 4 8" xfId="31873"/>
    <cellStyle name="Output 3 2 2 5" xfId="13255"/>
    <cellStyle name="Output 3 2 2 5 2" xfId="13256"/>
    <cellStyle name="Output 3 2 2 5 2 2" xfId="31881"/>
    <cellStyle name="Output 3 2 2 5 3" xfId="13257"/>
    <cellStyle name="Output 3 2 2 5 3 2" xfId="31882"/>
    <cellStyle name="Output 3 2 2 5 4" xfId="13258"/>
    <cellStyle name="Output 3 2 2 5 4 2" xfId="31883"/>
    <cellStyle name="Output 3 2 2 5 5" xfId="13259"/>
    <cellStyle name="Output 3 2 2 5 5 2" xfId="31884"/>
    <cellStyle name="Output 3 2 2 5 6" xfId="13260"/>
    <cellStyle name="Output 3 2 2 5 6 2" xfId="31885"/>
    <cellStyle name="Output 3 2 2 5 7" xfId="13261"/>
    <cellStyle name="Output 3 2 2 5 7 2" xfId="31886"/>
    <cellStyle name="Output 3 2 2 5 8" xfId="31880"/>
    <cellStyle name="Output 3 2 2 6" xfId="13262"/>
    <cellStyle name="Output 3 2 2 6 2" xfId="13263"/>
    <cellStyle name="Output 3 2 2 6 2 2" xfId="31888"/>
    <cellStyle name="Output 3 2 2 6 3" xfId="13264"/>
    <cellStyle name="Output 3 2 2 6 3 2" xfId="31889"/>
    <cellStyle name="Output 3 2 2 6 4" xfId="13265"/>
    <cellStyle name="Output 3 2 2 6 4 2" xfId="31890"/>
    <cellStyle name="Output 3 2 2 6 5" xfId="13266"/>
    <cellStyle name="Output 3 2 2 6 5 2" xfId="31891"/>
    <cellStyle name="Output 3 2 2 6 6" xfId="13267"/>
    <cellStyle name="Output 3 2 2 6 6 2" xfId="31892"/>
    <cellStyle name="Output 3 2 2 6 7" xfId="13268"/>
    <cellStyle name="Output 3 2 2 6 7 2" xfId="31893"/>
    <cellStyle name="Output 3 2 2 6 8" xfId="31887"/>
    <cellStyle name="Output 3 2 2 7" xfId="13269"/>
    <cellStyle name="Output 3 2 2 7 2" xfId="13270"/>
    <cellStyle name="Output 3 2 2 7 2 2" xfId="31895"/>
    <cellStyle name="Output 3 2 2 7 3" xfId="13271"/>
    <cellStyle name="Output 3 2 2 7 3 2" xfId="31896"/>
    <cellStyle name="Output 3 2 2 7 4" xfId="13272"/>
    <cellStyle name="Output 3 2 2 7 4 2" xfId="31897"/>
    <cellStyle name="Output 3 2 2 7 5" xfId="13273"/>
    <cellStyle name="Output 3 2 2 7 5 2" xfId="31898"/>
    <cellStyle name="Output 3 2 2 7 6" xfId="13274"/>
    <cellStyle name="Output 3 2 2 7 6 2" xfId="31899"/>
    <cellStyle name="Output 3 2 2 7 7" xfId="13275"/>
    <cellStyle name="Output 3 2 2 7 7 2" xfId="31900"/>
    <cellStyle name="Output 3 2 2 7 8" xfId="31894"/>
    <cellStyle name="Output 3 2 2 8" xfId="13276"/>
    <cellStyle name="Output 3 2 2 8 2" xfId="13277"/>
    <cellStyle name="Output 3 2 2 8 2 2" xfId="31902"/>
    <cellStyle name="Output 3 2 2 8 3" xfId="13278"/>
    <cellStyle name="Output 3 2 2 8 3 2" xfId="31903"/>
    <cellStyle name="Output 3 2 2 8 4" xfId="13279"/>
    <cellStyle name="Output 3 2 2 8 4 2" xfId="31904"/>
    <cellStyle name="Output 3 2 2 8 5" xfId="13280"/>
    <cellStyle name="Output 3 2 2 8 5 2" xfId="31905"/>
    <cellStyle name="Output 3 2 2 8 6" xfId="13281"/>
    <cellStyle name="Output 3 2 2 8 6 2" xfId="31906"/>
    <cellStyle name="Output 3 2 2 8 7" xfId="13282"/>
    <cellStyle name="Output 3 2 2 8 7 2" xfId="31907"/>
    <cellStyle name="Output 3 2 2 8 8" xfId="31901"/>
    <cellStyle name="Output 3 2 2 9" xfId="13283"/>
    <cellStyle name="Output 3 2 2 9 2" xfId="13284"/>
    <cellStyle name="Output 3 2 2 9 2 2" xfId="31909"/>
    <cellStyle name="Output 3 2 2 9 3" xfId="13285"/>
    <cellStyle name="Output 3 2 2 9 3 2" xfId="31910"/>
    <cellStyle name="Output 3 2 2 9 4" xfId="13286"/>
    <cellStyle name="Output 3 2 2 9 4 2" xfId="31911"/>
    <cellStyle name="Output 3 2 2 9 5" xfId="13287"/>
    <cellStyle name="Output 3 2 2 9 5 2" xfId="31912"/>
    <cellStyle name="Output 3 2 2 9 6" xfId="13288"/>
    <cellStyle name="Output 3 2 2 9 6 2" xfId="31913"/>
    <cellStyle name="Output 3 2 2 9 7" xfId="13289"/>
    <cellStyle name="Output 3 2 2 9 7 2" xfId="31914"/>
    <cellStyle name="Output 3 2 2 9 8" xfId="31908"/>
    <cellStyle name="Output 3 2 20" xfId="13290"/>
    <cellStyle name="Output 3 2 21" xfId="13291"/>
    <cellStyle name="Output 3 2 22" xfId="13292"/>
    <cellStyle name="Output 3 2 23" xfId="13293"/>
    <cellStyle name="Output 3 2 24" xfId="13294"/>
    <cellStyle name="Output 3 2 25" xfId="13295"/>
    <cellStyle name="Output 3 2 26" xfId="13296"/>
    <cellStyle name="Output 3 2 27" xfId="13297"/>
    <cellStyle name="Output 3 2 28" xfId="13298"/>
    <cellStyle name="Output 3 2 29" xfId="13299"/>
    <cellStyle name="Output 3 2 3" xfId="13300"/>
    <cellStyle name="Output 3 2 3 10" xfId="13301"/>
    <cellStyle name="Output 3 2 3 10 2" xfId="13302"/>
    <cellStyle name="Output 3 2 3 10 2 2" xfId="31917"/>
    <cellStyle name="Output 3 2 3 10 3" xfId="13303"/>
    <cellStyle name="Output 3 2 3 10 3 2" xfId="31918"/>
    <cellStyle name="Output 3 2 3 10 4" xfId="13304"/>
    <cellStyle name="Output 3 2 3 10 4 2" xfId="31919"/>
    <cellStyle name="Output 3 2 3 10 5" xfId="13305"/>
    <cellStyle name="Output 3 2 3 10 5 2" xfId="31920"/>
    <cellStyle name="Output 3 2 3 10 6" xfId="13306"/>
    <cellStyle name="Output 3 2 3 10 6 2" xfId="31921"/>
    <cellStyle name="Output 3 2 3 10 7" xfId="13307"/>
    <cellStyle name="Output 3 2 3 10 7 2" xfId="31922"/>
    <cellStyle name="Output 3 2 3 10 8" xfId="31916"/>
    <cellStyle name="Output 3 2 3 11" xfId="13308"/>
    <cellStyle name="Output 3 2 3 11 2" xfId="31923"/>
    <cellStyle name="Output 3 2 3 12" xfId="13309"/>
    <cellStyle name="Output 3 2 3 12 2" xfId="31924"/>
    <cellStyle name="Output 3 2 3 13" xfId="13310"/>
    <cellStyle name="Output 3 2 3 13 2" xfId="31925"/>
    <cellStyle name="Output 3 2 3 14" xfId="13311"/>
    <cellStyle name="Output 3 2 3 14 2" xfId="31926"/>
    <cellStyle name="Output 3 2 3 15" xfId="13312"/>
    <cellStyle name="Output 3 2 3 16" xfId="13313"/>
    <cellStyle name="Output 3 2 3 17" xfId="31915"/>
    <cellStyle name="Output 3 2 3 2" xfId="13314"/>
    <cellStyle name="Output 3 2 3 2 2" xfId="13315"/>
    <cellStyle name="Output 3 2 3 2 2 2" xfId="31928"/>
    <cellStyle name="Output 3 2 3 2 3" xfId="13316"/>
    <cellStyle name="Output 3 2 3 2 3 2" xfId="31929"/>
    <cellStyle name="Output 3 2 3 2 4" xfId="13317"/>
    <cellStyle name="Output 3 2 3 2 4 2" xfId="31930"/>
    <cellStyle name="Output 3 2 3 2 5" xfId="13318"/>
    <cellStyle name="Output 3 2 3 2 5 2" xfId="31931"/>
    <cellStyle name="Output 3 2 3 2 6" xfId="13319"/>
    <cellStyle name="Output 3 2 3 2 6 2" xfId="31932"/>
    <cellStyle name="Output 3 2 3 2 7" xfId="13320"/>
    <cellStyle name="Output 3 2 3 2 7 2" xfId="31933"/>
    <cellStyle name="Output 3 2 3 2 8" xfId="31927"/>
    <cellStyle name="Output 3 2 3 3" xfId="13321"/>
    <cellStyle name="Output 3 2 3 3 2" xfId="13322"/>
    <cellStyle name="Output 3 2 3 3 2 2" xfId="31935"/>
    <cellStyle name="Output 3 2 3 3 3" xfId="13323"/>
    <cellStyle name="Output 3 2 3 3 3 2" xfId="31936"/>
    <cellStyle name="Output 3 2 3 3 4" xfId="13324"/>
    <cellStyle name="Output 3 2 3 3 4 2" xfId="31937"/>
    <cellStyle name="Output 3 2 3 3 5" xfId="13325"/>
    <cellStyle name="Output 3 2 3 3 5 2" xfId="31938"/>
    <cellStyle name="Output 3 2 3 3 6" xfId="13326"/>
    <cellStyle name="Output 3 2 3 3 6 2" xfId="31939"/>
    <cellStyle name="Output 3 2 3 3 7" xfId="13327"/>
    <cellStyle name="Output 3 2 3 3 7 2" xfId="31940"/>
    <cellStyle name="Output 3 2 3 3 8" xfId="31934"/>
    <cellStyle name="Output 3 2 3 4" xfId="13328"/>
    <cellStyle name="Output 3 2 3 4 2" xfId="13329"/>
    <cellStyle name="Output 3 2 3 4 2 2" xfId="31942"/>
    <cellStyle name="Output 3 2 3 4 3" xfId="13330"/>
    <cellStyle name="Output 3 2 3 4 3 2" xfId="31943"/>
    <cellStyle name="Output 3 2 3 4 4" xfId="13331"/>
    <cellStyle name="Output 3 2 3 4 4 2" xfId="31944"/>
    <cellStyle name="Output 3 2 3 4 5" xfId="13332"/>
    <cellStyle name="Output 3 2 3 4 5 2" xfId="31945"/>
    <cellStyle name="Output 3 2 3 4 6" xfId="13333"/>
    <cellStyle name="Output 3 2 3 4 6 2" xfId="31946"/>
    <cellStyle name="Output 3 2 3 4 7" xfId="13334"/>
    <cellStyle name="Output 3 2 3 4 7 2" xfId="31947"/>
    <cellStyle name="Output 3 2 3 4 8" xfId="31941"/>
    <cellStyle name="Output 3 2 3 5" xfId="13335"/>
    <cellStyle name="Output 3 2 3 5 2" xfId="13336"/>
    <cellStyle name="Output 3 2 3 5 2 2" xfId="31949"/>
    <cellStyle name="Output 3 2 3 5 3" xfId="13337"/>
    <cellStyle name="Output 3 2 3 5 3 2" xfId="31950"/>
    <cellStyle name="Output 3 2 3 5 4" xfId="13338"/>
    <cellStyle name="Output 3 2 3 5 4 2" xfId="31951"/>
    <cellStyle name="Output 3 2 3 5 5" xfId="13339"/>
    <cellStyle name="Output 3 2 3 5 5 2" xfId="31952"/>
    <cellStyle name="Output 3 2 3 5 6" xfId="13340"/>
    <cellStyle name="Output 3 2 3 5 6 2" xfId="31953"/>
    <cellStyle name="Output 3 2 3 5 7" xfId="13341"/>
    <cellStyle name="Output 3 2 3 5 7 2" xfId="31954"/>
    <cellStyle name="Output 3 2 3 5 8" xfId="31948"/>
    <cellStyle name="Output 3 2 3 6" xfId="13342"/>
    <cellStyle name="Output 3 2 3 6 2" xfId="13343"/>
    <cellStyle name="Output 3 2 3 6 2 2" xfId="31956"/>
    <cellStyle name="Output 3 2 3 6 3" xfId="13344"/>
    <cellStyle name="Output 3 2 3 6 3 2" xfId="31957"/>
    <cellStyle name="Output 3 2 3 6 4" xfId="13345"/>
    <cellStyle name="Output 3 2 3 6 4 2" xfId="31958"/>
    <cellStyle name="Output 3 2 3 6 5" xfId="13346"/>
    <cellStyle name="Output 3 2 3 6 5 2" xfId="31959"/>
    <cellStyle name="Output 3 2 3 6 6" xfId="13347"/>
    <cellStyle name="Output 3 2 3 6 6 2" xfId="31960"/>
    <cellStyle name="Output 3 2 3 6 7" xfId="13348"/>
    <cellStyle name="Output 3 2 3 6 7 2" xfId="31961"/>
    <cellStyle name="Output 3 2 3 6 8" xfId="31955"/>
    <cellStyle name="Output 3 2 3 7" xfId="13349"/>
    <cellStyle name="Output 3 2 3 7 2" xfId="13350"/>
    <cellStyle name="Output 3 2 3 7 2 2" xfId="31963"/>
    <cellStyle name="Output 3 2 3 7 3" xfId="13351"/>
    <cellStyle name="Output 3 2 3 7 3 2" xfId="31964"/>
    <cellStyle name="Output 3 2 3 7 4" xfId="13352"/>
    <cellStyle name="Output 3 2 3 7 4 2" xfId="31965"/>
    <cellStyle name="Output 3 2 3 7 5" xfId="13353"/>
    <cellStyle name="Output 3 2 3 7 5 2" xfId="31966"/>
    <cellStyle name="Output 3 2 3 7 6" xfId="13354"/>
    <cellStyle name="Output 3 2 3 7 6 2" xfId="31967"/>
    <cellStyle name="Output 3 2 3 7 7" xfId="13355"/>
    <cellStyle name="Output 3 2 3 7 7 2" xfId="31968"/>
    <cellStyle name="Output 3 2 3 7 8" xfId="31962"/>
    <cellStyle name="Output 3 2 3 8" xfId="13356"/>
    <cellStyle name="Output 3 2 3 8 2" xfId="13357"/>
    <cellStyle name="Output 3 2 3 8 2 2" xfId="31970"/>
    <cellStyle name="Output 3 2 3 8 3" xfId="13358"/>
    <cellStyle name="Output 3 2 3 8 3 2" xfId="31971"/>
    <cellStyle name="Output 3 2 3 8 4" xfId="13359"/>
    <cellStyle name="Output 3 2 3 8 4 2" xfId="31972"/>
    <cellStyle name="Output 3 2 3 8 5" xfId="13360"/>
    <cellStyle name="Output 3 2 3 8 5 2" xfId="31973"/>
    <cellStyle name="Output 3 2 3 8 6" xfId="13361"/>
    <cellStyle name="Output 3 2 3 8 6 2" xfId="31974"/>
    <cellStyle name="Output 3 2 3 8 7" xfId="13362"/>
    <cellStyle name="Output 3 2 3 8 7 2" xfId="31975"/>
    <cellStyle name="Output 3 2 3 8 8" xfId="31969"/>
    <cellStyle name="Output 3 2 3 9" xfId="13363"/>
    <cellStyle name="Output 3 2 3 9 2" xfId="13364"/>
    <cellStyle name="Output 3 2 3 9 2 2" xfId="31977"/>
    <cellStyle name="Output 3 2 3 9 3" xfId="13365"/>
    <cellStyle name="Output 3 2 3 9 3 2" xfId="31978"/>
    <cellStyle name="Output 3 2 3 9 4" xfId="13366"/>
    <cellStyle name="Output 3 2 3 9 4 2" xfId="31979"/>
    <cellStyle name="Output 3 2 3 9 5" xfId="13367"/>
    <cellStyle name="Output 3 2 3 9 5 2" xfId="31980"/>
    <cellStyle name="Output 3 2 3 9 6" xfId="13368"/>
    <cellStyle name="Output 3 2 3 9 6 2" xfId="31981"/>
    <cellStyle name="Output 3 2 3 9 7" xfId="13369"/>
    <cellStyle name="Output 3 2 3 9 7 2" xfId="31982"/>
    <cellStyle name="Output 3 2 3 9 8" xfId="31976"/>
    <cellStyle name="Output 3 2 30" xfId="13370"/>
    <cellStyle name="Output 3 2 31" xfId="21243"/>
    <cellStyle name="Output 3 2 4" xfId="13371"/>
    <cellStyle name="Output 3 2 4 10" xfId="13372"/>
    <cellStyle name="Output 3 2 4 10 2" xfId="13373"/>
    <cellStyle name="Output 3 2 4 10 2 2" xfId="31985"/>
    <cellStyle name="Output 3 2 4 10 3" xfId="13374"/>
    <cellStyle name="Output 3 2 4 10 3 2" xfId="31986"/>
    <cellStyle name="Output 3 2 4 10 4" xfId="13375"/>
    <cellStyle name="Output 3 2 4 10 4 2" xfId="31987"/>
    <cellStyle name="Output 3 2 4 10 5" xfId="13376"/>
    <cellStyle name="Output 3 2 4 10 5 2" xfId="31988"/>
    <cellStyle name="Output 3 2 4 10 6" xfId="13377"/>
    <cellStyle name="Output 3 2 4 10 6 2" xfId="31989"/>
    <cellStyle name="Output 3 2 4 10 7" xfId="13378"/>
    <cellStyle name="Output 3 2 4 10 7 2" xfId="31990"/>
    <cellStyle name="Output 3 2 4 10 8" xfId="31984"/>
    <cellStyle name="Output 3 2 4 11" xfId="13379"/>
    <cellStyle name="Output 3 2 4 11 2" xfId="31991"/>
    <cellStyle name="Output 3 2 4 12" xfId="13380"/>
    <cellStyle name="Output 3 2 4 12 2" xfId="31992"/>
    <cellStyle name="Output 3 2 4 13" xfId="13381"/>
    <cellStyle name="Output 3 2 4 13 2" xfId="31993"/>
    <cellStyle name="Output 3 2 4 14" xfId="13382"/>
    <cellStyle name="Output 3 2 4 14 2" xfId="31994"/>
    <cellStyle name="Output 3 2 4 15" xfId="13383"/>
    <cellStyle name="Output 3 2 4 16" xfId="13384"/>
    <cellStyle name="Output 3 2 4 17" xfId="31983"/>
    <cellStyle name="Output 3 2 4 2" xfId="13385"/>
    <cellStyle name="Output 3 2 4 2 2" xfId="13386"/>
    <cellStyle name="Output 3 2 4 2 2 2" xfId="31996"/>
    <cellStyle name="Output 3 2 4 2 3" xfId="13387"/>
    <cellStyle name="Output 3 2 4 2 3 2" xfId="31997"/>
    <cellStyle name="Output 3 2 4 2 4" xfId="13388"/>
    <cellStyle name="Output 3 2 4 2 4 2" xfId="31998"/>
    <cellStyle name="Output 3 2 4 2 5" xfId="13389"/>
    <cellStyle name="Output 3 2 4 2 5 2" xfId="31999"/>
    <cellStyle name="Output 3 2 4 2 6" xfId="13390"/>
    <cellStyle name="Output 3 2 4 2 6 2" xfId="32000"/>
    <cellStyle name="Output 3 2 4 2 7" xfId="13391"/>
    <cellStyle name="Output 3 2 4 2 7 2" xfId="32001"/>
    <cellStyle name="Output 3 2 4 2 8" xfId="31995"/>
    <cellStyle name="Output 3 2 4 3" xfId="13392"/>
    <cellStyle name="Output 3 2 4 3 2" xfId="13393"/>
    <cellStyle name="Output 3 2 4 3 2 2" xfId="32003"/>
    <cellStyle name="Output 3 2 4 3 3" xfId="13394"/>
    <cellStyle name="Output 3 2 4 3 3 2" xfId="32004"/>
    <cellStyle name="Output 3 2 4 3 4" xfId="13395"/>
    <cellStyle name="Output 3 2 4 3 4 2" xfId="32005"/>
    <cellStyle name="Output 3 2 4 3 5" xfId="13396"/>
    <cellStyle name="Output 3 2 4 3 5 2" xfId="32006"/>
    <cellStyle name="Output 3 2 4 3 6" xfId="13397"/>
    <cellStyle name="Output 3 2 4 3 6 2" xfId="32007"/>
    <cellStyle name="Output 3 2 4 3 7" xfId="13398"/>
    <cellStyle name="Output 3 2 4 3 7 2" xfId="32008"/>
    <cellStyle name="Output 3 2 4 3 8" xfId="32002"/>
    <cellStyle name="Output 3 2 4 4" xfId="13399"/>
    <cellStyle name="Output 3 2 4 4 2" xfId="13400"/>
    <cellStyle name="Output 3 2 4 4 2 2" xfId="32010"/>
    <cellStyle name="Output 3 2 4 4 3" xfId="13401"/>
    <cellStyle name="Output 3 2 4 4 3 2" xfId="32011"/>
    <cellStyle name="Output 3 2 4 4 4" xfId="13402"/>
    <cellStyle name="Output 3 2 4 4 4 2" xfId="32012"/>
    <cellStyle name="Output 3 2 4 4 5" xfId="13403"/>
    <cellStyle name="Output 3 2 4 4 5 2" xfId="32013"/>
    <cellStyle name="Output 3 2 4 4 6" xfId="13404"/>
    <cellStyle name="Output 3 2 4 4 6 2" xfId="32014"/>
    <cellStyle name="Output 3 2 4 4 7" xfId="13405"/>
    <cellStyle name="Output 3 2 4 4 7 2" xfId="32015"/>
    <cellStyle name="Output 3 2 4 4 8" xfId="32009"/>
    <cellStyle name="Output 3 2 4 5" xfId="13406"/>
    <cellStyle name="Output 3 2 4 5 2" xfId="13407"/>
    <cellStyle name="Output 3 2 4 5 2 2" xfId="32017"/>
    <cellStyle name="Output 3 2 4 5 3" xfId="13408"/>
    <cellStyle name="Output 3 2 4 5 3 2" xfId="32018"/>
    <cellStyle name="Output 3 2 4 5 4" xfId="13409"/>
    <cellStyle name="Output 3 2 4 5 4 2" xfId="32019"/>
    <cellStyle name="Output 3 2 4 5 5" xfId="13410"/>
    <cellStyle name="Output 3 2 4 5 5 2" xfId="32020"/>
    <cellStyle name="Output 3 2 4 5 6" xfId="13411"/>
    <cellStyle name="Output 3 2 4 5 6 2" xfId="32021"/>
    <cellStyle name="Output 3 2 4 5 7" xfId="13412"/>
    <cellStyle name="Output 3 2 4 5 7 2" xfId="32022"/>
    <cellStyle name="Output 3 2 4 5 8" xfId="32016"/>
    <cellStyle name="Output 3 2 4 6" xfId="13413"/>
    <cellStyle name="Output 3 2 4 6 2" xfId="13414"/>
    <cellStyle name="Output 3 2 4 6 2 2" xfId="32024"/>
    <cellStyle name="Output 3 2 4 6 3" xfId="13415"/>
    <cellStyle name="Output 3 2 4 6 3 2" xfId="32025"/>
    <cellStyle name="Output 3 2 4 6 4" xfId="13416"/>
    <cellStyle name="Output 3 2 4 6 4 2" xfId="32026"/>
    <cellStyle name="Output 3 2 4 6 5" xfId="13417"/>
    <cellStyle name="Output 3 2 4 6 5 2" xfId="32027"/>
    <cellStyle name="Output 3 2 4 6 6" xfId="13418"/>
    <cellStyle name="Output 3 2 4 6 6 2" xfId="32028"/>
    <cellStyle name="Output 3 2 4 6 7" xfId="13419"/>
    <cellStyle name="Output 3 2 4 6 7 2" xfId="32029"/>
    <cellStyle name="Output 3 2 4 6 8" xfId="32023"/>
    <cellStyle name="Output 3 2 4 7" xfId="13420"/>
    <cellStyle name="Output 3 2 4 7 2" xfId="13421"/>
    <cellStyle name="Output 3 2 4 7 2 2" xfId="32031"/>
    <cellStyle name="Output 3 2 4 7 3" xfId="13422"/>
    <cellStyle name="Output 3 2 4 7 3 2" xfId="32032"/>
    <cellStyle name="Output 3 2 4 7 4" xfId="13423"/>
    <cellStyle name="Output 3 2 4 7 4 2" xfId="32033"/>
    <cellStyle name="Output 3 2 4 7 5" xfId="13424"/>
    <cellStyle name="Output 3 2 4 7 5 2" xfId="32034"/>
    <cellStyle name="Output 3 2 4 7 6" xfId="13425"/>
    <cellStyle name="Output 3 2 4 7 6 2" xfId="32035"/>
    <cellStyle name="Output 3 2 4 7 7" xfId="13426"/>
    <cellStyle name="Output 3 2 4 7 7 2" xfId="32036"/>
    <cellStyle name="Output 3 2 4 7 8" xfId="32030"/>
    <cellStyle name="Output 3 2 4 8" xfId="13427"/>
    <cellStyle name="Output 3 2 4 8 2" xfId="13428"/>
    <cellStyle name="Output 3 2 4 8 2 2" xfId="32038"/>
    <cellStyle name="Output 3 2 4 8 3" xfId="13429"/>
    <cellStyle name="Output 3 2 4 8 3 2" xfId="32039"/>
    <cellStyle name="Output 3 2 4 8 4" xfId="13430"/>
    <cellStyle name="Output 3 2 4 8 4 2" xfId="32040"/>
    <cellStyle name="Output 3 2 4 8 5" xfId="13431"/>
    <cellStyle name="Output 3 2 4 8 5 2" xfId="32041"/>
    <cellStyle name="Output 3 2 4 8 6" xfId="13432"/>
    <cellStyle name="Output 3 2 4 8 6 2" xfId="32042"/>
    <cellStyle name="Output 3 2 4 8 7" xfId="13433"/>
    <cellStyle name="Output 3 2 4 8 7 2" xfId="32043"/>
    <cellStyle name="Output 3 2 4 8 8" xfId="32037"/>
    <cellStyle name="Output 3 2 4 9" xfId="13434"/>
    <cellStyle name="Output 3 2 4 9 2" xfId="13435"/>
    <cellStyle name="Output 3 2 4 9 2 2" xfId="32045"/>
    <cellStyle name="Output 3 2 4 9 3" xfId="13436"/>
    <cellStyle name="Output 3 2 4 9 3 2" xfId="32046"/>
    <cellStyle name="Output 3 2 4 9 4" xfId="13437"/>
    <cellStyle name="Output 3 2 4 9 4 2" xfId="32047"/>
    <cellStyle name="Output 3 2 4 9 5" xfId="13438"/>
    <cellStyle name="Output 3 2 4 9 5 2" xfId="32048"/>
    <cellStyle name="Output 3 2 4 9 6" xfId="13439"/>
    <cellStyle name="Output 3 2 4 9 6 2" xfId="32049"/>
    <cellStyle name="Output 3 2 4 9 7" xfId="13440"/>
    <cellStyle name="Output 3 2 4 9 7 2" xfId="32050"/>
    <cellStyle name="Output 3 2 4 9 8" xfId="32044"/>
    <cellStyle name="Output 3 2 5" xfId="13441"/>
    <cellStyle name="Output 3 2 5 10" xfId="13442"/>
    <cellStyle name="Output 3 2 5 10 2" xfId="13443"/>
    <cellStyle name="Output 3 2 5 10 2 2" xfId="32053"/>
    <cellStyle name="Output 3 2 5 10 3" xfId="13444"/>
    <cellStyle name="Output 3 2 5 10 3 2" xfId="32054"/>
    <cellStyle name="Output 3 2 5 10 4" xfId="13445"/>
    <cellStyle name="Output 3 2 5 10 4 2" xfId="32055"/>
    <cellStyle name="Output 3 2 5 10 5" xfId="13446"/>
    <cellStyle name="Output 3 2 5 10 5 2" xfId="32056"/>
    <cellStyle name="Output 3 2 5 10 6" xfId="13447"/>
    <cellStyle name="Output 3 2 5 10 6 2" xfId="32057"/>
    <cellStyle name="Output 3 2 5 10 7" xfId="13448"/>
    <cellStyle name="Output 3 2 5 10 7 2" xfId="32058"/>
    <cellStyle name="Output 3 2 5 10 8" xfId="32052"/>
    <cellStyle name="Output 3 2 5 11" xfId="13449"/>
    <cellStyle name="Output 3 2 5 11 2" xfId="32059"/>
    <cellStyle name="Output 3 2 5 12" xfId="13450"/>
    <cellStyle name="Output 3 2 5 12 2" xfId="32060"/>
    <cellStyle name="Output 3 2 5 13" xfId="13451"/>
    <cellStyle name="Output 3 2 5 13 2" xfId="32061"/>
    <cellStyle name="Output 3 2 5 14" xfId="13452"/>
    <cellStyle name="Output 3 2 5 14 2" xfId="32062"/>
    <cellStyle name="Output 3 2 5 15" xfId="13453"/>
    <cellStyle name="Output 3 2 5 16" xfId="13454"/>
    <cellStyle name="Output 3 2 5 17" xfId="32051"/>
    <cellStyle name="Output 3 2 5 2" xfId="13455"/>
    <cellStyle name="Output 3 2 5 2 2" xfId="13456"/>
    <cellStyle name="Output 3 2 5 2 2 2" xfId="32064"/>
    <cellStyle name="Output 3 2 5 2 3" xfId="13457"/>
    <cellStyle name="Output 3 2 5 2 3 2" xfId="32065"/>
    <cellStyle name="Output 3 2 5 2 4" xfId="13458"/>
    <cellStyle name="Output 3 2 5 2 4 2" xfId="32066"/>
    <cellStyle name="Output 3 2 5 2 5" xfId="13459"/>
    <cellStyle name="Output 3 2 5 2 5 2" xfId="32067"/>
    <cellStyle name="Output 3 2 5 2 6" xfId="13460"/>
    <cellStyle name="Output 3 2 5 2 6 2" xfId="32068"/>
    <cellStyle name="Output 3 2 5 2 7" xfId="13461"/>
    <cellStyle name="Output 3 2 5 2 7 2" xfId="32069"/>
    <cellStyle name="Output 3 2 5 2 8" xfId="32063"/>
    <cellStyle name="Output 3 2 5 3" xfId="13462"/>
    <cellStyle name="Output 3 2 5 3 2" xfId="13463"/>
    <cellStyle name="Output 3 2 5 3 2 2" xfId="32071"/>
    <cellStyle name="Output 3 2 5 3 3" xfId="13464"/>
    <cellStyle name="Output 3 2 5 3 3 2" xfId="32072"/>
    <cellStyle name="Output 3 2 5 3 4" xfId="13465"/>
    <cellStyle name="Output 3 2 5 3 4 2" xfId="32073"/>
    <cellStyle name="Output 3 2 5 3 5" xfId="13466"/>
    <cellStyle name="Output 3 2 5 3 5 2" xfId="32074"/>
    <cellStyle name="Output 3 2 5 3 6" xfId="13467"/>
    <cellStyle name="Output 3 2 5 3 6 2" xfId="32075"/>
    <cellStyle name="Output 3 2 5 3 7" xfId="13468"/>
    <cellStyle name="Output 3 2 5 3 7 2" xfId="32076"/>
    <cellStyle name="Output 3 2 5 3 8" xfId="32070"/>
    <cellStyle name="Output 3 2 5 4" xfId="13469"/>
    <cellStyle name="Output 3 2 5 4 2" xfId="13470"/>
    <cellStyle name="Output 3 2 5 4 2 2" xfId="32078"/>
    <cellStyle name="Output 3 2 5 4 3" xfId="13471"/>
    <cellStyle name="Output 3 2 5 4 3 2" xfId="32079"/>
    <cellStyle name="Output 3 2 5 4 4" xfId="13472"/>
    <cellStyle name="Output 3 2 5 4 4 2" xfId="32080"/>
    <cellStyle name="Output 3 2 5 4 5" xfId="13473"/>
    <cellStyle name="Output 3 2 5 4 5 2" xfId="32081"/>
    <cellStyle name="Output 3 2 5 4 6" xfId="13474"/>
    <cellStyle name="Output 3 2 5 4 6 2" xfId="32082"/>
    <cellStyle name="Output 3 2 5 4 7" xfId="13475"/>
    <cellStyle name="Output 3 2 5 4 7 2" xfId="32083"/>
    <cellStyle name="Output 3 2 5 4 8" xfId="32077"/>
    <cellStyle name="Output 3 2 5 5" xfId="13476"/>
    <cellStyle name="Output 3 2 5 5 2" xfId="13477"/>
    <cellStyle name="Output 3 2 5 5 2 2" xfId="32085"/>
    <cellStyle name="Output 3 2 5 5 3" xfId="13478"/>
    <cellStyle name="Output 3 2 5 5 3 2" xfId="32086"/>
    <cellStyle name="Output 3 2 5 5 4" xfId="13479"/>
    <cellStyle name="Output 3 2 5 5 4 2" xfId="32087"/>
    <cellStyle name="Output 3 2 5 5 5" xfId="13480"/>
    <cellStyle name="Output 3 2 5 5 5 2" xfId="32088"/>
    <cellStyle name="Output 3 2 5 5 6" xfId="13481"/>
    <cellStyle name="Output 3 2 5 5 6 2" xfId="32089"/>
    <cellStyle name="Output 3 2 5 5 7" xfId="13482"/>
    <cellStyle name="Output 3 2 5 5 7 2" xfId="32090"/>
    <cellStyle name="Output 3 2 5 5 8" xfId="32084"/>
    <cellStyle name="Output 3 2 5 6" xfId="13483"/>
    <cellStyle name="Output 3 2 5 6 2" xfId="13484"/>
    <cellStyle name="Output 3 2 5 6 2 2" xfId="32092"/>
    <cellStyle name="Output 3 2 5 6 3" xfId="13485"/>
    <cellStyle name="Output 3 2 5 6 3 2" xfId="32093"/>
    <cellStyle name="Output 3 2 5 6 4" xfId="13486"/>
    <cellStyle name="Output 3 2 5 6 4 2" xfId="32094"/>
    <cellStyle name="Output 3 2 5 6 5" xfId="13487"/>
    <cellStyle name="Output 3 2 5 6 5 2" xfId="32095"/>
    <cellStyle name="Output 3 2 5 6 6" xfId="13488"/>
    <cellStyle name="Output 3 2 5 6 6 2" xfId="32096"/>
    <cellStyle name="Output 3 2 5 6 7" xfId="13489"/>
    <cellStyle name="Output 3 2 5 6 7 2" xfId="32097"/>
    <cellStyle name="Output 3 2 5 6 8" xfId="32091"/>
    <cellStyle name="Output 3 2 5 7" xfId="13490"/>
    <cellStyle name="Output 3 2 5 7 2" xfId="13491"/>
    <cellStyle name="Output 3 2 5 7 2 2" xfId="32099"/>
    <cellStyle name="Output 3 2 5 7 3" xfId="13492"/>
    <cellStyle name="Output 3 2 5 7 3 2" xfId="32100"/>
    <cellStyle name="Output 3 2 5 7 4" xfId="13493"/>
    <cellStyle name="Output 3 2 5 7 4 2" xfId="32101"/>
    <cellStyle name="Output 3 2 5 7 5" xfId="13494"/>
    <cellStyle name="Output 3 2 5 7 5 2" xfId="32102"/>
    <cellStyle name="Output 3 2 5 7 6" xfId="13495"/>
    <cellStyle name="Output 3 2 5 7 6 2" xfId="32103"/>
    <cellStyle name="Output 3 2 5 7 7" xfId="13496"/>
    <cellStyle name="Output 3 2 5 7 7 2" xfId="32104"/>
    <cellStyle name="Output 3 2 5 7 8" xfId="32098"/>
    <cellStyle name="Output 3 2 5 8" xfId="13497"/>
    <cellStyle name="Output 3 2 5 8 2" xfId="13498"/>
    <cellStyle name="Output 3 2 5 8 2 2" xfId="32106"/>
    <cellStyle name="Output 3 2 5 8 3" xfId="13499"/>
    <cellStyle name="Output 3 2 5 8 3 2" xfId="32107"/>
    <cellStyle name="Output 3 2 5 8 4" xfId="13500"/>
    <cellStyle name="Output 3 2 5 8 4 2" xfId="32108"/>
    <cellStyle name="Output 3 2 5 8 5" xfId="13501"/>
    <cellStyle name="Output 3 2 5 8 5 2" xfId="32109"/>
    <cellStyle name="Output 3 2 5 8 6" xfId="13502"/>
    <cellStyle name="Output 3 2 5 8 6 2" xfId="32110"/>
    <cellStyle name="Output 3 2 5 8 7" xfId="13503"/>
    <cellStyle name="Output 3 2 5 8 7 2" xfId="32111"/>
    <cellStyle name="Output 3 2 5 8 8" xfId="32105"/>
    <cellStyle name="Output 3 2 5 9" xfId="13504"/>
    <cellStyle name="Output 3 2 5 9 2" xfId="13505"/>
    <cellStyle name="Output 3 2 5 9 2 2" xfId="32113"/>
    <cellStyle name="Output 3 2 5 9 3" xfId="13506"/>
    <cellStyle name="Output 3 2 5 9 3 2" xfId="32114"/>
    <cellStyle name="Output 3 2 5 9 4" xfId="13507"/>
    <cellStyle name="Output 3 2 5 9 4 2" xfId="32115"/>
    <cellStyle name="Output 3 2 5 9 5" xfId="13508"/>
    <cellStyle name="Output 3 2 5 9 5 2" xfId="32116"/>
    <cellStyle name="Output 3 2 5 9 6" xfId="13509"/>
    <cellStyle name="Output 3 2 5 9 6 2" xfId="32117"/>
    <cellStyle name="Output 3 2 5 9 7" xfId="13510"/>
    <cellStyle name="Output 3 2 5 9 7 2" xfId="32118"/>
    <cellStyle name="Output 3 2 5 9 8" xfId="32112"/>
    <cellStyle name="Output 3 2 6" xfId="13511"/>
    <cellStyle name="Output 3 2 6 10" xfId="13512"/>
    <cellStyle name="Output 3 2 6 11" xfId="32119"/>
    <cellStyle name="Output 3 2 6 2" xfId="13513"/>
    <cellStyle name="Output 3 2 6 2 2" xfId="32120"/>
    <cellStyle name="Output 3 2 6 3" xfId="13514"/>
    <cellStyle name="Output 3 2 6 3 2" xfId="32121"/>
    <cellStyle name="Output 3 2 6 4" xfId="13515"/>
    <cellStyle name="Output 3 2 6 4 2" xfId="32122"/>
    <cellStyle name="Output 3 2 6 5" xfId="13516"/>
    <cellStyle name="Output 3 2 6 5 2" xfId="32123"/>
    <cellStyle name="Output 3 2 6 6" xfId="13517"/>
    <cellStyle name="Output 3 2 6 6 2" xfId="32124"/>
    <cellStyle name="Output 3 2 6 7" xfId="13518"/>
    <cellStyle name="Output 3 2 6 7 2" xfId="32125"/>
    <cellStyle name="Output 3 2 6 8" xfId="13519"/>
    <cellStyle name="Output 3 2 6 9" xfId="13520"/>
    <cellStyle name="Output 3 2 7" xfId="13521"/>
    <cellStyle name="Output 3 2 7 10" xfId="13522"/>
    <cellStyle name="Output 3 2 7 11" xfId="32126"/>
    <cellStyle name="Output 3 2 7 2" xfId="13523"/>
    <cellStyle name="Output 3 2 7 2 2" xfId="32127"/>
    <cellStyle name="Output 3 2 7 3" xfId="13524"/>
    <cellStyle name="Output 3 2 7 3 2" xfId="32128"/>
    <cellStyle name="Output 3 2 7 4" xfId="13525"/>
    <cellStyle name="Output 3 2 7 4 2" xfId="32129"/>
    <cellStyle name="Output 3 2 7 5" xfId="13526"/>
    <cellStyle name="Output 3 2 7 5 2" xfId="32130"/>
    <cellStyle name="Output 3 2 7 6" xfId="13527"/>
    <cellStyle name="Output 3 2 7 6 2" xfId="32131"/>
    <cellStyle name="Output 3 2 7 7" xfId="13528"/>
    <cellStyle name="Output 3 2 7 7 2" xfId="32132"/>
    <cellStyle name="Output 3 2 7 8" xfId="13529"/>
    <cellStyle name="Output 3 2 7 9" xfId="13530"/>
    <cellStyle name="Output 3 2 8" xfId="13531"/>
    <cellStyle name="Output 3 2 8 10" xfId="13532"/>
    <cellStyle name="Output 3 2 8 11" xfId="32133"/>
    <cellStyle name="Output 3 2 8 2" xfId="13533"/>
    <cellStyle name="Output 3 2 8 2 2" xfId="32134"/>
    <cellStyle name="Output 3 2 8 3" xfId="13534"/>
    <cellStyle name="Output 3 2 8 3 2" xfId="32135"/>
    <cellStyle name="Output 3 2 8 4" xfId="13535"/>
    <cellStyle name="Output 3 2 8 4 2" xfId="32136"/>
    <cellStyle name="Output 3 2 8 5" xfId="13536"/>
    <cellStyle name="Output 3 2 8 5 2" xfId="32137"/>
    <cellStyle name="Output 3 2 8 6" xfId="13537"/>
    <cellStyle name="Output 3 2 8 6 2" xfId="32138"/>
    <cellStyle name="Output 3 2 8 7" xfId="13538"/>
    <cellStyle name="Output 3 2 8 7 2" xfId="32139"/>
    <cellStyle name="Output 3 2 8 8" xfId="13539"/>
    <cellStyle name="Output 3 2 8 9" xfId="13540"/>
    <cellStyle name="Output 3 2 9" xfId="13541"/>
    <cellStyle name="Output 3 2 9 10" xfId="13542"/>
    <cellStyle name="Output 3 2 9 11" xfId="32140"/>
    <cellStyle name="Output 3 2 9 2" xfId="13543"/>
    <cellStyle name="Output 3 2 9 2 2" xfId="32141"/>
    <cellStyle name="Output 3 2 9 3" xfId="13544"/>
    <cellStyle name="Output 3 2 9 3 2" xfId="32142"/>
    <cellStyle name="Output 3 2 9 4" xfId="13545"/>
    <cellStyle name="Output 3 2 9 4 2" xfId="32143"/>
    <cellStyle name="Output 3 2 9 5" xfId="13546"/>
    <cellStyle name="Output 3 2 9 5 2" xfId="32144"/>
    <cellStyle name="Output 3 2 9 6" xfId="13547"/>
    <cellStyle name="Output 3 2 9 6 2" xfId="32145"/>
    <cellStyle name="Output 3 2 9 7" xfId="13548"/>
    <cellStyle name="Output 3 2 9 7 2" xfId="32146"/>
    <cellStyle name="Output 3 2 9 8" xfId="13549"/>
    <cellStyle name="Output 3 2 9 9" xfId="13550"/>
    <cellStyle name="Output 3 20" xfId="13551"/>
    <cellStyle name="Output 3 21" xfId="13552"/>
    <cellStyle name="Output 3 22" xfId="13553"/>
    <cellStyle name="Output 3 23" xfId="13554"/>
    <cellStyle name="Output 3 24" xfId="13555"/>
    <cellStyle name="Output 3 25" xfId="13556"/>
    <cellStyle name="Output 3 26" xfId="13557"/>
    <cellStyle name="Output 3 27" xfId="13558"/>
    <cellStyle name="Output 3 28" xfId="13559"/>
    <cellStyle name="Output 3 29" xfId="21211"/>
    <cellStyle name="Output 3 3" xfId="13560"/>
    <cellStyle name="Output 3 3 10" xfId="13561"/>
    <cellStyle name="Output 3 3 10 2" xfId="13562"/>
    <cellStyle name="Output 3 3 10 2 2" xfId="32149"/>
    <cellStyle name="Output 3 3 10 3" xfId="13563"/>
    <cellStyle name="Output 3 3 10 3 2" xfId="32150"/>
    <cellStyle name="Output 3 3 10 4" xfId="13564"/>
    <cellStyle name="Output 3 3 10 4 2" xfId="32151"/>
    <cellStyle name="Output 3 3 10 5" xfId="13565"/>
    <cellStyle name="Output 3 3 10 5 2" xfId="32152"/>
    <cellStyle name="Output 3 3 10 6" xfId="13566"/>
    <cellStyle name="Output 3 3 10 6 2" xfId="32153"/>
    <cellStyle name="Output 3 3 10 7" xfId="13567"/>
    <cellStyle name="Output 3 3 10 7 2" xfId="32154"/>
    <cellStyle name="Output 3 3 10 8" xfId="32148"/>
    <cellStyle name="Output 3 3 11" xfId="13568"/>
    <cellStyle name="Output 3 3 11 2" xfId="32155"/>
    <cellStyle name="Output 3 3 12" xfId="13569"/>
    <cellStyle name="Output 3 3 12 2" xfId="32156"/>
    <cellStyle name="Output 3 3 13" xfId="13570"/>
    <cellStyle name="Output 3 3 13 2" xfId="32157"/>
    <cellStyle name="Output 3 3 14" xfId="13571"/>
    <cellStyle name="Output 3 3 14 2" xfId="32158"/>
    <cellStyle name="Output 3 3 15" xfId="13572"/>
    <cellStyle name="Output 3 3 16" xfId="13573"/>
    <cellStyle name="Output 3 3 17" xfId="32147"/>
    <cellStyle name="Output 3 3 2" xfId="13574"/>
    <cellStyle name="Output 3 3 2 2" xfId="13575"/>
    <cellStyle name="Output 3 3 2 2 2" xfId="32160"/>
    <cellStyle name="Output 3 3 2 3" xfId="13576"/>
    <cellStyle name="Output 3 3 2 3 2" xfId="32161"/>
    <cellStyle name="Output 3 3 2 4" xfId="13577"/>
    <cellStyle name="Output 3 3 2 4 2" xfId="32162"/>
    <cellStyle name="Output 3 3 2 5" xfId="13578"/>
    <cellStyle name="Output 3 3 2 5 2" xfId="32163"/>
    <cellStyle name="Output 3 3 2 6" xfId="13579"/>
    <cellStyle name="Output 3 3 2 6 2" xfId="32164"/>
    <cellStyle name="Output 3 3 2 7" xfId="13580"/>
    <cellStyle name="Output 3 3 2 7 2" xfId="32165"/>
    <cellStyle name="Output 3 3 2 8" xfId="32159"/>
    <cellStyle name="Output 3 3 3" xfId="13581"/>
    <cellStyle name="Output 3 3 3 2" xfId="13582"/>
    <cellStyle name="Output 3 3 3 2 2" xfId="32167"/>
    <cellStyle name="Output 3 3 3 3" xfId="13583"/>
    <cellStyle name="Output 3 3 3 3 2" xfId="32168"/>
    <cellStyle name="Output 3 3 3 4" xfId="13584"/>
    <cellStyle name="Output 3 3 3 4 2" xfId="32169"/>
    <cellStyle name="Output 3 3 3 5" xfId="13585"/>
    <cellStyle name="Output 3 3 3 5 2" xfId="32170"/>
    <cellStyle name="Output 3 3 3 6" xfId="13586"/>
    <cellStyle name="Output 3 3 3 6 2" xfId="32171"/>
    <cellStyle name="Output 3 3 3 7" xfId="13587"/>
    <cellStyle name="Output 3 3 3 7 2" xfId="32172"/>
    <cellStyle name="Output 3 3 3 8" xfId="32166"/>
    <cellStyle name="Output 3 3 4" xfId="13588"/>
    <cellStyle name="Output 3 3 4 2" xfId="13589"/>
    <cellStyle name="Output 3 3 4 2 2" xfId="32174"/>
    <cellStyle name="Output 3 3 4 3" xfId="13590"/>
    <cellStyle name="Output 3 3 4 3 2" xfId="32175"/>
    <cellStyle name="Output 3 3 4 4" xfId="13591"/>
    <cellStyle name="Output 3 3 4 4 2" xfId="32176"/>
    <cellStyle name="Output 3 3 4 5" xfId="13592"/>
    <cellStyle name="Output 3 3 4 5 2" xfId="32177"/>
    <cellStyle name="Output 3 3 4 6" xfId="13593"/>
    <cellStyle name="Output 3 3 4 6 2" xfId="32178"/>
    <cellStyle name="Output 3 3 4 7" xfId="13594"/>
    <cellStyle name="Output 3 3 4 7 2" xfId="32179"/>
    <cellStyle name="Output 3 3 4 8" xfId="32173"/>
    <cellStyle name="Output 3 3 5" xfId="13595"/>
    <cellStyle name="Output 3 3 5 2" xfId="13596"/>
    <cellStyle name="Output 3 3 5 2 2" xfId="32181"/>
    <cellStyle name="Output 3 3 5 3" xfId="13597"/>
    <cellStyle name="Output 3 3 5 3 2" xfId="32182"/>
    <cellStyle name="Output 3 3 5 4" xfId="13598"/>
    <cellStyle name="Output 3 3 5 4 2" xfId="32183"/>
    <cellStyle name="Output 3 3 5 5" xfId="13599"/>
    <cellStyle name="Output 3 3 5 5 2" xfId="32184"/>
    <cellStyle name="Output 3 3 5 6" xfId="13600"/>
    <cellStyle name="Output 3 3 5 6 2" xfId="32185"/>
    <cellStyle name="Output 3 3 5 7" xfId="13601"/>
    <cellStyle name="Output 3 3 5 7 2" xfId="32186"/>
    <cellStyle name="Output 3 3 5 8" xfId="32180"/>
    <cellStyle name="Output 3 3 6" xfId="13602"/>
    <cellStyle name="Output 3 3 6 2" xfId="13603"/>
    <cellStyle name="Output 3 3 6 2 2" xfId="32188"/>
    <cellStyle name="Output 3 3 6 3" xfId="13604"/>
    <cellStyle name="Output 3 3 6 3 2" xfId="32189"/>
    <cellStyle name="Output 3 3 6 4" xfId="13605"/>
    <cellStyle name="Output 3 3 6 4 2" xfId="32190"/>
    <cellStyle name="Output 3 3 6 5" xfId="13606"/>
    <cellStyle name="Output 3 3 6 5 2" xfId="32191"/>
    <cellStyle name="Output 3 3 6 6" xfId="13607"/>
    <cellStyle name="Output 3 3 6 6 2" xfId="32192"/>
    <cellStyle name="Output 3 3 6 7" xfId="13608"/>
    <cellStyle name="Output 3 3 6 7 2" xfId="32193"/>
    <cellStyle name="Output 3 3 6 8" xfId="32187"/>
    <cellStyle name="Output 3 3 7" xfId="13609"/>
    <cellStyle name="Output 3 3 7 2" xfId="13610"/>
    <cellStyle name="Output 3 3 7 2 2" xfId="32195"/>
    <cellStyle name="Output 3 3 7 3" xfId="13611"/>
    <cellStyle name="Output 3 3 7 3 2" xfId="32196"/>
    <cellStyle name="Output 3 3 7 4" xfId="13612"/>
    <cellStyle name="Output 3 3 7 4 2" xfId="32197"/>
    <cellStyle name="Output 3 3 7 5" xfId="13613"/>
    <cellStyle name="Output 3 3 7 5 2" xfId="32198"/>
    <cellStyle name="Output 3 3 7 6" xfId="13614"/>
    <cellStyle name="Output 3 3 7 6 2" xfId="32199"/>
    <cellStyle name="Output 3 3 7 7" xfId="13615"/>
    <cellStyle name="Output 3 3 7 7 2" xfId="32200"/>
    <cellStyle name="Output 3 3 7 8" xfId="32194"/>
    <cellStyle name="Output 3 3 8" xfId="13616"/>
    <cellStyle name="Output 3 3 8 2" xfId="13617"/>
    <cellStyle name="Output 3 3 8 2 2" xfId="32202"/>
    <cellStyle name="Output 3 3 8 3" xfId="13618"/>
    <cellStyle name="Output 3 3 8 3 2" xfId="32203"/>
    <cellStyle name="Output 3 3 8 4" xfId="13619"/>
    <cellStyle name="Output 3 3 8 4 2" xfId="32204"/>
    <cellStyle name="Output 3 3 8 5" xfId="13620"/>
    <cellStyle name="Output 3 3 8 5 2" xfId="32205"/>
    <cellStyle name="Output 3 3 8 6" xfId="13621"/>
    <cellStyle name="Output 3 3 8 6 2" xfId="32206"/>
    <cellStyle name="Output 3 3 8 7" xfId="13622"/>
    <cellStyle name="Output 3 3 8 7 2" xfId="32207"/>
    <cellStyle name="Output 3 3 8 8" xfId="32201"/>
    <cellStyle name="Output 3 3 9" xfId="13623"/>
    <cellStyle name="Output 3 3 9 2" xfId="13624"/>
    <cellStyle name="Output 3 3 9 2 2" xfId="32209"/>
    <cellStyle name="Output 3 3 9 3" xfId="13625"/>
    <cellStyle name="Output 3 3 9 3 2" xfId="32210"/>
    <cellStyle name="Output 3 3 9 4" xfId="13626"/>
    <cellStyle name="Output 3 3 9 4 2" xfId="32211"/>
    <cellStyle name="Output 3 3 9 5" xfId="13627"/>
    <cellStyle name="Output 3 3 9 5 2" xfId="32212"/>
    <cellStyle name="Output 3 3 9 6" xfId="13628"/>
    <cellStyle name="Output 3 3 9 6 2" xfId="32213"/>
    <cellStyle name="Output 3 3 9 7" xfId="13629"/>
    <cellStyle name="Output 3 3 9 7 2" xfId="32214"/>
    <cellStyle name="Output 3 3 9 8" xfId="32208"/>
    <cellStyle name="Output 3 4" xfId="13630"/>
    <cellStyle name="Output 3 4 10" xfId="13631"/>
    <cellStyle name="Output 3 4 10 2" xfId="13632"/>
    <cellStyle name="Output 3 4 10 2 2" xfId="32217"/>
    <cellStyle name="Output 3 4 10 3" xfId="13633"/>
    <cellStyle name="Output 3 4 10 3 2" xfId="32218"/>
    <cellStyle name="Output 3 4 10 4" xfId="13634"/>
    <cellStyle name="Output 3 4 10 4 2" xfId="32219"/>
    <cellStyle name="Output 3 4 10 5" xfId="13635"/>
    <cellStyle name="Output 3 4 10 5 2" xfId="32220"/>
    <cellStyle name="Output 3 4 10 6" xfId="13636"/>
    <cellStyle name="Output 3 4 10 6 2" xfId="32221"/>
    <cellStyle name="Output 3 4 10 7" xfId="13637"/>
    <cellStyle name="Output 3 4 10 7 2" xfId="32222"/>
    <cellStyle name="Output 3 4 10 8" xfId="32216"/>
    <cellStyle name="Output 3 4 11" xfId="13638"/>
    <cellStyle name="Output 3 4 11 2" xfId="32223"/>
    <cellStyle name="Output 3 4 12" xfId="13639"/>
    <cellStyle name="Output 3 4 12 2" xfId="32224"/>
    <cellStyle name="Output 3 4 13" xfId="13640"/>
    <cellStyle name="Output 3 4 13 2" xfId="32225"/>
    <cellStyle name="Output 3 4 14" xfId="13641"/>
    <cellStyle name="Output 3 4 14 2" xfId="32226"/>
    <cellStyle name="Output 3 4 15" xfId="13642"/>
    <cellStyle name="Output 3 4 16" xfId="13643"/>
    <cellStyle name="Output 3 4 17" xfId="32215"/>
    <cellStyle name="Output 3 4 2" xfId="13644"/>
    <cellStyle name="Output 3 4 2 2" xfId="13645"/>
    <cellStyle name="Output 3 4 2 2 2" xfId="32228"/>
    <cellStyle name="Output 3 4 2 3" xfId="13646"/>
    <cellStyle name="Output 3 4 2 3 2" xfId="32229"/>
    <cellStyle name="Output 3 4 2 4" xfId="13647"/>
    <cellStyle name="Output 3 4 2 4 2" xfId="32230"/>
    <cellStyle name="Output 3 4 2 5" xfId="13648"/>
    <cellStyle name="Output 3 4 2 5 2" xfId="32231"/>
    <cellStyle name="Output 3 4 2 6" xfId="13649"/>
    <cellStyle name="Output 3 4 2 6 2" xfId="32232"/>
    <cellStyle name="Output 3 4 2 7" xfId="13650"/>
    <cellStyle name="Output 3 4 2 7 2" xfId="32233"/>
    <cellStyle name="Output 3 4 2 8" xfId="32227"/>
    <cellStyle name="Output 3 4 3" xfId="13651"/>
    <cellStyle name="Output 3 4 3 2" xfId="13652"/>
    <cellStyle name="Output 3 4 3 2 2" xfId="32235"/>
    <cellStyle name="Output 3 4 3 3" xfId="13653"/>
    <cellStyle name="Output 3 4 3 3 2" xfId="32236"/>
    <cellStyle name="Output 3 4 3 4" xfId="13654"/>
    <cellStyle name="Output 3 4 3 4 2" xfId="32237"/>
    <cellStyle name="Output 3 4 3 5" xfId="13655"/>
    <cellStyle name="Output 3 4 3 5 2" xfId="32238"/>
    <cellStyle name="Output 3 4 3 6" xfId="13656"/>
    <cellStyle name="Output 3 4 3 6 2" xfId="32239"/>
    <cellStyle name="Output 3 4 3 7" xfId="13657"/>
    <cellStyle name="Output 3 4 3 7 2" xfId="32240"/>
    <cellStyle name="Output 3 4 3 8" xfId="32234"/>
    <cellStyle name="Output 3 4 4" xfId="13658"/>
    <cellStyle name="Output 3 4 4 2" xfId="13659"/>
    <cellStyle name="Output 3 4 4 2 2" xfId="32242"/>
    <cellStyle name="Output 3 4 4 3" xfId="13660"/>
    <cellStyle name="Output 3 4 4 3 2" xfId="32243"/>
    <cellStyle name="Output 3 4 4 4" xfId="13661"/>
    <cellStyle name="Output 3 4 4 4 2" xfId="32244"/>
    <cellStyle name="Output 3 4 4 5" xfId="13662"/>
    <cellStyle name="Output 3 4 4 5 2" xfId="32245"/>
    <cellStyle name="Output 3 4 4 6" xfId="13663"/>
    <cellStyle name="Output 3 4 4 6 2" xfId="32246"/>
    <cellStyle name="Output 3 4 4 7" xfId="13664"/>
    <cellStyle name="Output 3 4 4 7 2" xfId="32247"/>
    <cellStyle name="Output 3 4 4 8" xfId="32241"/>
    <cellStyle name="Output 3 4 5" xfId="13665"/>
    <cellStyle name="Output 3 4 5 2" xfId="13666"/>
    <cellStyle name="Output 3 4 5 2 2" xfId="32249"/>
    <cellStyle name="Output 3 4 5 3" xfId="13667"/>
    <cellStyle name="Output 3 4 5 3 2" xfId="32250"/>
    <cellStyle name="Output 3 4 5 4" xfId="13668"/>
    <cellStyle name="Output 3 4 5 4 2" xfId="32251"/>
    <cellStyle name="Output 3 4 5 5" xfId="13669"/>
    <cellStyle name="Output 3 4 5 5 2" xfId="32252"/>
    <cellStyle name="Output 3 4 5 6" xfId="13670"/>
    <cellStyle name="Output 3 4 5 6 2" xfId="32253"/>
    <cellStyle name="Output 3 4 5 7" xfId="13671"/>
    <cellStyle name="Output 3 4 5 7 2" xfId="32254"/>
    <cellStyle name="Output 3 4 5 8" xfId="32248"/>
    <cellStyle name="Output 3 4 6" xfId="13672"/>
    <cellStyle name="Output 3 4 6 2" xfId="13673"/>
    <cellStyle name="Output 3 4 6 2 2" xfId="32256"/>
    <cellStyle name="Output 3 4 6 3" xfId="13674"/>
    <cellStyle name="Output 3 4 6 3 2" xfId="32257"/>
    <cellStyle name="Output 3 4 6 4" xfId="13675"/>
    <cellStyle name="Output 3 4 6 4 2" xfId="32258"/>
    <cellStyle name="Output 3 4 6 5" xfId="13676"/>
    <cellStyle name="Output 3 4 6 5 2" xfId="32259"/>
    <cellStyle name="Output 3 4 6 6" xfId="13677"/>
    <cellStyle name="Output 3 4 6 6 2" xfId="32260"/>
    <cellStyle name="Output 3 4 6 7" xfId="13678"/>
    <cellStyle name="Output 3 4 6 7 2" xfId="32261"/>
    <cellStyle name="Output 3 4 6 8" xfId="32255"/>
    <cellStyle name="Output 3 4 7" xfId="13679"/>
    <cellStyle name="Output 3 4 7 2" xfId="13680"/>
    <cellStyle name="Output 3 4 7 2 2" xfId="32263"/>
    <cellStyle name="Output 3 4 7 3" xfId="13681"/>
    <cellStyle name="Output 3 4 7 3 2" xfId="32264"/>
    <cellStyle name="Output 3 4 7 4" xfId="13682"/>
    <cellStyle name="Output 3 4 7 4 2" xfId="32265"/>
    <cellStyle name="Output 3 4 7 5" xfId="13683"/>
    <cellStyle name="Output 3 4 7 5 2" xfId="32266"/>
    <cellStyle name="Output 3 4 7 6" xfId="13684"/>
    <cellStyle name="Output 3 4 7 6 2" xfId="32267"/>
    <cellStyle name="Output 3 4 7 7" xfId="13685"/>
    <cellStyle name="Output 3 4 7 7 2" xfId="32268"/>
    <cellStyle name="Output 3 4 7 8" xfId="32262"/>
    <cellStyle name="Output 3 4 8" xfId="13686"/>
    <cellStyle name="Output 3 4 8 2" xfId="13687"/>
    <cellStyle name="Output 3 4 8 2 2" xfId="32270"/>
    <cellStyle name="Output 3 4 8 3" xfId="13688"/>
    <cellStyle name="Output 3 4 8 3 2" xfId="32271"/>
    <cellStyle name="Output 3 4 8 4" xfId="13689"/>
    <cellStyle name="Output 3 4 8 4 2" xfId="32272"/>
    <cellStyle name="Output 3 4 8 5" xfId="13690"/>
    <cellStyle name="Output 3 4 8 5 2" xfId="32273"/>
    <cellStyle name="Output 3 4 8 6" xfId="13691"/>
    <cellStyle name="Output 3 4 8 6 2" xfId="32274"/>
    <cellStyle name="Output 3 4 8 7" xfId="13692"/>
    <cellStyle name="Output 3 4 8 7 2" xfId="32275"/>
    <cellStyle name="Output 3 4 8 8" xfId="32269"/>
    <cellStyle name="Output 3 4 9" xfId="13693"/>
    <cellStyle name="Output 3 4 9 2" xfId="13694"/>
    <cellStyle name="Output 3 4 9 2 2" xfId="32277"/>
    <cellStyle name="Output 3 4 9 3" xfId="13695"/>
    <cellStyle name="Output 3 4 9 3 2" xfId="32278"/>
    <cellStyle name="Output 3 4 9 4" xfId="13696"/>
    <cellStyle name="Output 3 4 9 4 2" xfId="32279"/>
    <cellStyle name="Output 3 4 9 5" xfId="13697"/>
    <cellStyle name="Output 3 4 9 5 2" xfId="32280"/>
    <cellStyle name="Output 3 4 9 6" xfId="13698"/>
    <cellStyle name="Output 3 4 9 6 2" xfId="32281"/>
    <cellStyle name="Output 3 4 9 7" xfId="13699"/>
    <cellStyle name="Output 3 4 9 7 2" xfId="32282"/>
    <cellStyle name="Output 3 4 9 8" xfId="32276"/>
    <cellStyle name="Output 3 5" xfId="13700"/>
    <cellStyle name="Output 3 5 10" xfId="13701"/>
    <cellStyle name="Output 3 5 10 2" xfId="13702"/>
    <cellStyle name="Output 3 5 10 2 2" xfId="32285"/>
    <cellStyle name="Output 3 5 10 3" xfId="13703"/>
    <cellStyle name="Output 3 5 10 3 2" xfId="32286"/>
    <cellStyle name="Output 3 5 10 4" xfId="13704"/>
    <cellStyle name="Output 3 5 10 4 2" xfId="32287"/>
    <cellStyle name="Output 3 5 10 5" xfId="13705"/>
    <cellStyle name="Output 3 5 10 5 2" xfId="32288"/>
    <cellStyle name="Output 3 5 10 6" xfId="13706"/>
    <cellStyle name="Output 3 5 10 6 2" xfId="32289"/>
    <cellStyle name="Output 3 5 10 7" xfId="13707"/>
    <cellStyle name="Output 3 5 10 7 2" xfId="32290"/>
    <cellStyle name="Output 3 5 10 8" xfId="32284"/>
    <cellStyle name="Output 3 5 11" xfId="13708"/>
    <cellStyle name="Output 3 5 11 2" xfId="32291"/>
    <cellStyle name="Output 3 5 12" xfId="13709"/>
    <cellStyle name="Output 3 5 12 2" xfId="32292"/>
    <cellStyle name="Output 3 5 13" xfId="13710"/>
    <cellStyle name="Output 3 5 13 2" xfId="32293"/>
    <cellStyle name="Output 3 5 14" xfId="13711"/>
    <cellStyle name="Output 3 5 14 2" xfId="32294"/>
    <cellStyle name="Output 3 5 15" xfId="13712"/>
    <cellStyle name="Output 3 5 16" xfId="13713"/>
    <cellStyle name="Output 3 5 17" xfId="13714"/>
    <cellStyle name="Output 3 5 18" xfId="32283"/>
    <cellStyle name="Output 3 5 2" xfId="13715"/>
    <cellStyle name="Output 3 5 2 2" xfId="13716"/>
    <cellStyle name="Output 3 5 2 2 2" xfId="32296"/>
    <cellStyle name="Output 3 5 2 3" xfId="13717"/>
    <cellStyle name="Output 3 5 2 3 2" xfId="32297"/>
    <cellStyle name="Output 3 5 2 4" xfId="13718"/>
    <cellStyle name="Output 3 5 2 4 2" xfId="32298"/>
    <cellStyle name="Output 3 5 2 5" xfId="13719"/>
    <cellStyle name="Output 3 5 2 5 2" xfId="32299"/>
    <cellStyle name="Output 3 5 2 6" xfId="13720"/>
    <cellStyle name="Output 3 5 2 6 2" xfId="32300"/>
    <cellStyle name="Output 3 5 2 7" xfId="13721"/>
    <cellStyle name="Output 3 5 2 7 2" xfId="32301"/>
    <cellStyle name="Output 3 5 2 8" xfId="32295"/>
    <cellStyle name="Output 3 5 3" xfId="13722"/>
    <cellStyle name="Output 3 5 3 2" xfId="13723"/>
    <cellStyle name="Output 3 5 3 2 2" xfId="32303"/>
    <cellStyle name="Output 3 5 3 3" xfId="13724"/>
    <cellStyle name="Output 3 5 3 3 2" xfId="32304"/>
    <cellStyle name="Output 3 5 3 4" xfId="13725"/>
    <cellStyle name="Output 3 5 3 4 2" xfId="32305"/>
    <cellStyle name="Output 3 5 3 5" xfId="13726"/>
    <cellStyle name="Output 3 5 3 5 2" xfId="32306"/>
    <cellStyle name="Output 3 5 3 6" xfId="13727"/>
    <cellStyle name="Output 3 5 3 6 2" xfId="32307"/>
    <cellStyle name="Output 3 5 3 7" xfId="13728"/>
    <cellStyle name="Output 3 5 3 7 2" xfId="32308"/>
    <cellStyle name="Output 3 5 3 8" xfId="32302"/>
    <cellStyle name="Output 3 5 4" xfId="13729"/>
    <cellStyle name="Output 3 5 4 2" xfId="13730"/>
    <cellStyle name="Output 3 5 4 2 2" xfId="32310"/>
    <cellStyle name="Output 3 5 4 3" xfId="13731"/>
    <cellStyle name="Output 3 5 4 3 2" xfId="32311"/>
    <cellStyle name="Output 3 5 4 4" xfId="13732"/>
    <cellStyle name="Output 3 5 4 4 2" xfId="32312"/>
    <cellStyle name="Output 3 5 4 5" xfId="13733"/>
    <cellStyle name="Output 3 5 4 5 2" xfId="32313"/>
    <cellStyle name="Output 3 5 4 6" xfId="13734"/>
    <cellStyle name="Output 3 5 4 6 2" xfId="32314"/>
    <cellStyle name="Output 3 5 4 7" xfId="13735"/>
    <cellStyle name="Output 3 5 4 7 2" xfId="32315"/>
    <cellStyle name="Output 3 5 4 8" xfId="32309"/>
    <cellStyle name="Output 3 5 5" xfId="13736"/>
    <cellStyle name="Output 3 5 5 2" xfId="13737"/>
    <cellStyle name="Output 3 5 5 2 2" xfId="32317"/>
    <cellStyle name="Output 3 5 5 3" xfId="13738"/>
    <cellStyle name="Output 3 5 5 3 2" xfId="32318"/>
    <cellStyle name="Output 3 5 5 4" xfId="13739"/>
    <cellStyle name="Output 3 5 5 4 2" xfId="32319"/>
    <cellStyle name="Output 3 5 5 5" xfId="13740"/>
    <cellStyle name="Output 3 5 5 5 2" xfId="32320"/>
    <cellStyle name="Output 3 5 5 6" xfId="13741"/>
    <cellStyle name="Output 3 5 5 6 2" xfId="32321"/>
    <cellStyle name="Output 3 5 5 7" xfId="13742"/>
    <cellStyle name="Output 3 5 5 7 2" xfId="32322"/>
    <cellStyle name="Output 3 5 5 8" xfId="32316"/>
    <cellStyle name="Output 3 5 6" xfId="13743"/>
    <cellStyle name="Output 3 5 6 2" xfId="13744"/>
    <cellStyle name="Output 3 5 6 2 2" xfId="32324"/>
    <cellStyle name="Output 3 5 6 3" xfId="13745"/>
    <cellStyle name="Output 3 5 6 3 2" xfId="32325"/>
    <cellStyle name="Output 3 5 6 4" xfId="13746"/>
    <cellStyle name="Output 3 5 6 4 2" xfId="32326"/>
    <cellStyle name="Output 3 5 6 5" xfId="13747"/>
    <cellStyle name="Output 3 5 6 5 2" xfId="32327"/>
    <cellStyle name="Output 3 5 6 6" xfId="13748"/>
    <cellStyle name="Output 3 5 6 6 2" xfId="32328"/>
    <cellStyle name="Output 3 5 6 7" xfId="13749"/>
    <cellStyle name="Output 3 5 6 7 2" xfId="32329"/>
    <cellStyle name="Output 3 5 6 8" xfId="32323"/>
    <cellStyle name="Output 3 5 7" xfId="13750"/>
    <cellStyle name="Output 3 5 7 2" xfId="13751"/>
    <cellStyle name="Output 3 5 7 2 2" xfId="32331"/>
    <cellStyle name="Output 3 5 7 3" xfId="13752"/>
    <cellStyle name="Output 3 5 7 3 2" xfId="32332"/>
    <cellStyle name="Output 3 5 7 4" xfId="13753"/>
    <cellStyle name="Output 3 5 7 4 2" xfId="32333"/>
    <cellStyle name="Output 3 5 7 5" xfId="13754"/>
    <cellStyle name="Output 3 5 7 5 2" xfId="32334"/>
    <cellStyle name="Output 3 5 7 6" xfId="13755"/>
    <cellStyle name="Output 3 5 7 6 2" xfId="32335"/>
    <cellStyle name="Output 3 5 7 7" xfId="13756"/>
    <cellStyle name="Output 3 5 7 7 2" xfId="32336"/>
    <cellStyle name="Output 3 5 7 8" xfId="32330"/>
    <cellStyle name="Output 3 5 8" xfId="13757"/>
    <cellStyle name="Output 3 5 8 2" xfId="13758"/>
    <cellStyle name="Output 3 5 8 2 2" xfId="32338"/>
    <cellStyle name="Output 3 5 8 3" xfId="13759"/>
    <cellStyle name="Output 3 5 8 3 2" xfId="32339"/>
    <cellStyle name="Output 3 5 8 4" xfId="13760"/>
    <cellStyle name="Output 3 5 8 4 2" xfId="32340"/>
    <cellStyle name="Output 3 5 8 5" xfId="13761"/>
    <cellStyle name="Output 3 5 8 5 2" xfId="32341"/>
    <cellStyle name="Output 3 5 8 6" xfId="13762"/>
    <cellStyle name="Output 3 5 8 6 2" xfId="32342"/>
    <cellStyle name="Output 3 5 8 7" xfId="13763"/>
    <cellStyle name="Output 3 5 8 7 2" xfId="32343"/>
    <cellStyle name="Output 3 5 8 8" xfId="32337"/>
    <cellStyle name="Output 3 5 9" xfId="13764"/>
    <cellStyle name="Output 3 5 9 2" xfId="13765"/>
    <cellStyle name="Output 3 5 9 2 2" xfId="32345"/>
    <cellStyle name="Output 3 5 9 3" xfId="13766"/>
    <cellStyle name="Output 3 5 9 3 2" xfId="32346"/>
    <cellStyle name="Output 3 5 9 4" xfId="13767"/>
    <cellStyle name="Output 3 5 9 4 2" xfId="32347"/>
    <cellStyle name="Output 3 5 9 5" xfId="13768"/>
    <cellStyle name="Output 3 5 9 5 2" xfId="32348"/>
    <cellStyle name="Output 3 5 9 6" xfId="13769"/>
    <cellStyle name="Output 3 5 9 6 2" xfId="32349"/>
    <cellStyle name="Output 3 5 9 7" xfId="13770"/>
    <cellStyle name="Output 3 5 9 7 2" xfId="32350"/>
    <cellStyle name="Output 3 5 9 8" xfId="32344"/>
    <cellStyle name="Output 3 6" xfId="13771"/>
    <cellStyle name="Output 3 6 10" xfId="13772"/>
    <cellStyle name="Output 3 6 10 2" xfId="13773"/>
    <cellStyle name="Output 3 6 10 2 2" xfId="32353"/>
    <cellStyle name="Output 3 6 10 3" xfId="13774"/>
    <cellStyle name="Output 3 6 10 3 2" xfId="32354"/>
    <cellStyle name="Output 3 6 10 4" xfId="13775"/>
    <cellStyle name="Output 3 6 10 4 2" xfId="32355"/>
    <cellStyle name="Output 3 6 10 5" xfId="13776"/>
    <cellStyle name="Output 3 6 10 5 2" xfId="32356"/>
    <cellStyle name="Output 3 6 10 6" xfId="13777"/>
    <cellStyle name="Output 3 6 10 6 2" xfId="32357"/>
    <cellStyle name="Output 3 6 10 7" xfId="13778"/>
    <cellStyle name="Output 3 6 10 7 2" xfId="32358"/>
    <cellStyle name="Output 3 6 10 8" xfId="32352"/>
    <cellStyle name="Output 3 6 11" xfId="13779"/>
    <cellStyle name="Output 3 6 11 2" xfId="32359"/>
    <cellStyle name="Output 3 6 12" xfId="13780"/>
    <cellStyle name="Output 3 6 12 2" xfId="32360"/>
    <cellStyle name="Output 3 6 13" xfId="13781"/>
    <cellStyle name="Output 3 6 13 2" xfId="32361"/>
    <cellStyle name="Output 3 6 14" xfId="13782"/>
    <cellStyle name="Output 3 6 14 2" xfId="32362"/>
    <cellStyle name="Output 3 6 15" xfId="13783"/>
    <cellStyle name="Output 3 6 16" xfId="13784"/>
    <cellStyle name="Output 3 6 17" xfId="32351"/>
    <cellStyle name="Output 3 6 2" xfId="13785"/>
    <cellStyle name="Output 3 6 2 2" xfId="13786"/>
    <cellStyle name="Output 3 6 2 2 2" xfId="32364"/>
    <cellStyle name="Output 3 6 2 3" xfId="13787"/>
    <cellStyle name="Output 3 6 2 3 2" xfId="32365"/>
    <cellStyle name="Output 3 6 2 4" xfId="13788"/>
    <cellStyle name="Output 3 6 2 4 2" xfId="32366"/>
    <cellStyle name="Output 3 6 2 5" xfId="13789"/>
    <cellStyle name="Output 3 6 2 5 2" xfId="32367"/>
    <cellStyle name="Output 3 6 2 6" xfId="13790"/>
    <cellStyle name="Output 3 6 2 6 2" xfId="32368"/>
    <cellStyle name="Output 3 6 2 7" xfId="13791"/>
    <cellStyle name="Output 3 6 2 7 2" xfId="32369"/>
    <cellStyle name="Output 3 6 2 8" xfId="32363"/>
    <cellStyle name="Output 3 6 3" xfId="13792"/>
    <cellStyle name="Output 3 6 3 2" xfId="13793"/>
    <cellStyle name="Output 3 6 3 2 2" xfId="32371"/>
    <cellStyle name="Output 3 6 3 3" xfId="13794"/>
    <cellStyle name="Output 3 6 3 3 2" xfId="32372"/>
    <cellStyle name="Output 3 6 3 4" xfId="13795"/>
    <cellStyle name="Output 3 6 3 4 2" xfId="32373"/>
    <cellStyle name="Output 3 6 3 5" xfId="13796"/>
    <cellStyle name="Output 3 6 3 5 2" xfId="32374"/>
    <cellStyle name="Output 3 6 3 6" xfId="13797"/>
    <cellStyle name="Output 3 6 3 6 2" xfId="32375"/>
    <cellStyle name="Output 3 6 3 7" xfId="13798"/>
    <cellStyle name="Output 3 6 3 7 2" xfId="32376"/>
    <cellStyle name="Output 3 6 3 8" xfId="32370"/>
    <cellStyle name="Output 3 6 4" xfId="13799"/>
    <cellStyle name="Output 3 6 4 2" xfId="13800"/>
    <cellStyle name="Output 3 6 4 2 2" xfId="32378"/>
    <cellStyle name="Output 3 6 4 3" xfId="13801"/>
    <cellStyle name="Output 3 6 4 3 2" xfId="32379"/>
    <cellStyle name="Output 3 6 4 4" xfId="13802"/>
    <cellStyle name="Output 3 6 4 4 2" xfId="32380"/>
    <cellStyle name="Output 3 6 4 5" xfId="13803"/>
    <cellStyle name="Output 3 6 4 5 2" xfId="32381"/>
    <cellStyle name="Output 3 6 4 6" xfId="13804"/>
    <cellStyle name="Output 3 6 4 6 2" xfId="32382"/>
    <cellStyle name="Output 3 6 4 7" xfId="13805"/>
    <cellStyle name="Output 3 6 4 7 2" xfId="32383"/>
    <cellStyle name="Output 3 6 4 8" xfId="32377"/>
    <cellStyle name="Output 3 6 5" xfId="13806"/>
    <cellStyle name="Output 3 6 5 2" xfId="13807"/>
    <cellStyle name="Output 3 6 5 2 2" xfId="32385"/>
    <cellStyle name="Output 3 6 5 3" xfId="13808"/>
    <cellStyle name="Output 3 6 5 3 2" xfId="32386"/>
    <cellStyle name="Output 3 6 5 4" xfId="13809"/>
    <cellStyle name="Output 3 6 5 4 2" xfId="32387"/>
    <cellStyle name="Output 3 6 5 5" xfId="13810"/>
    <cellStyle name="Output 3 6 5 5 2" xfId="32388"/>
    <cellStyle name="Output 3 6 5 6" xfId="13811"/>
    <cellStyle name="Output 3 6 5 6 2" xfId="32389"/>
    <cellStyle name="Output 3 6 5 7" xfId="13812"/>
    <cellStyle name="Output 3 6 5 7 2" xfId="32390"/>
    <cellStyle name="Output 3 6 5 8" xfId="32384"/>
    <cellStyle name="Output 3 6 6" xfId="13813"/>
    <cellStyle name="Output 3 6 6 2" xfId="13814"/>
    <cellStyle name="Output 3 6 6 2 2" xfId="32392"/>
    <cellStyle name="Output 3 6 6 3" xfId="13815"/>
    <cellStyle name="Output 3 6 6 3 2" xfId="32393"/>
    <cellStyle name="Output 3 6 6 4" xfId="13816"/>
    <cellStyle name="Output 3 6 6 4 2" xfId="32394"/>
    <cellStyle name="Output 3 6 6 5" xfId="13817"/>
    <cellStyle name="Output 3 6 6 5 2" xfId="32395"/>
    <cellStyle name="Output 3 6 6 6" xfId="13818"/>
    <cellStyle name="Output 3 6 6 6 2" xfId="32396"/>
    <cellStyle name="Output 3 6 6 7" xfId="13819"/>
    <cellStyle name="Output 3 6 6 7 2" xfId="32397"/>
    <cellStyle name="Output 3 6 6 8" xfId="32391"/>
    <cellStyle name="Output 3 6 7" xfId="13820"/>
    <cellStyle name="Output 3 6 7 2" xfId="13821"/>
    <cellStyle name="Output 3 6 7 2 2" xfId="32399"/>
    <cellStyle name="Output 3 6 7 3" xfId="13822"/>
    <cellStyle name="Output 3 6 7 3 2" xfId="32400"/>
    <cellStyle name="Output 3 6 7 4" xfId="13823"/>
    <cellStyle name="Output 3 6 7 4 2" xfId="32401"/>
    <cellStyle name="Output 3 6 7 5" xfId="13824"/>
    <cellStyle name="Output 3 6 7 5 2" xfId="32402"/>
    <cellStyle name="Output 3 6 7 6" xfId="13825"/>
    <cellStyle name="Output 3 6 7 6 2" xfId="32403"/>
    <cellStyle name="Output 3 6 7 7" xfId="13826"/>
    <cellStyle name="Output 3 6 7 7 2" xfId="32404"/>
    <cellStyle name="Output 3 6 7 8" xfId="32398"/>
    <cellStyle name="Output 3 6 8" xfId="13827"/>
    <cellStyle name="Output 3 6 8 2" xfId="13828"/>
    <cellStyle name="Output 3 6 8 2 2" xfId="32406"/>
    <cellStyle name="Output 3 6 8 3" xfId="13829"/>
    <cellStyle name="Output 3 6 8 3 2" xfId="32407"/>
    <cellStyle name="Output 3 6 8 4" xfId="13830"/>
    <cellStyle name="Output 3 6 8 4 2" xfId="32408"/>
    <cellStyle name="Output 3 6 8 5" xfId="13831"/>
    <cellStyle name="Output 3 6 8 5 2" xfId="32409"/>
    <cellStyle name="Output 3 6 8 6" xfId="13832"/>
    <cellStyle name="Output 3 6 8 6 2" xfId="32410"/>
    <cellStyle name="Output 3 6 8 7" xfId="13833"/>
    <cellStyle name="Output 3 6 8 7 2" xfId="32411"/>
    <cellStyle name="Output 3 6 8 8" xfId="32405"/>
    <cellStyle name="Output 3 6 9" xfId="13834"/>
    <cellStyle name="Output 3 6 9 2" xfId="13835"/>
    <cellStyle name="Output 3 6 9 2 2" xfId="32413"/>
    <cellStyle name="Output 3 6 9 3" xfId="13836"/>
    <cellStyle name="Output 3 6 9 3 2" xfId="32414"/>
    <cellStyle name="Output 3 6 9 4" xfId="13837"/>
    <cellStyle name="Output 3 6 9 4 2" xfId="32415"/>
    <cellStyle name="Output 3 6 9 5" xfId="13838"/>
    <cellStyle name="Output 3 6 9 5 2" xfId="32416"/>
    <cellStyle name="Output 3 6 9 6" xfId="13839"/>
    <cellStyle name="Output 3 6 9 6 2" xfId="32417"/>
    <cellStyle name="Output 3 6 9 7" xfId="13840"/>
    <cellStyle name="Output 3 6 9 7 2" xfId="32418"/>
    <cellStyle name="Output 3 6 9 8" xfId="32412"/>
    <cellStyle name="Output 3 7" xfId="13841"/>
    <cellStyle name="Output 3 7 10" xfId="13842"/>
    <cellStyle name="Output 3 7 11" xfId="32419"/>
    <cellStyle name="Output 3 7 2" xfId="13843"/>
    <cellStyle name="Output 3 7 2 2" xfId="32420"/>
    <cellStyle name="Output 3 7 3" xfId="13844"/>
    <cellStyle name="Output 3 7 3 2" xfId="32421"/>
    <cellStyle name="Output 3 7 4" xfId="13845"/>
    <cellStyle name="Output 3 7 4 2" xfId="32422"/>
    <cellStyle name="Output 3 7 5" xfId="13846"/>
    <cellStyle name="Output 3 7 5 2" xfId="32423"/>
    <cellStyle name="Output 3 7 6" xfId="13847"/>
    <cellStyle name="Output 3 7 6 2" xfId="32424"/>
    <cellStyle name="Output 3 7 7" xfId="13848"/>
    <cellStyle name="Output 3 7 7 2" xfId="32425"/>
    <cellStyle name="Output 3 7 8" xfId="13849"/>
    <cellStyle name="Output 3 7 9" xfId="13850"/>
    <cellStyle name="Output 3 8" xfId="13851"/>
    <cellStyle name="Output 3 8 10" xfId="13852"/>
    <cellStyle name="Output 3 8 11" xfId="32426"/>
    <cellStyle name="Output 3 8 2" xfId="13853"/>
    <cellStyle name="Output 3 8 2 2" xfId="32427"/>
    <cellStyle name="Output 3 8 3" xfId="13854"/>
    <cellStyle name="Output 3 8 3 2" xfId="32428"/>
    <cellStyle name="Output 3 8 4" xfId="13855"/>
    <cellStyle name="Output 3 8 4 2" xfId="32429"/>
    <cellStyle name="Output 3 8 5" xfId="13856"/>
    <cellStyle name="Output 3 8 5 2" xfId="32430"/>
    <cellStyle name="Output 3 8 6" xfId="13857"/>
    <cellStyle name="Output 3 8 6 2" xfId="32431"/>
    <cellStyle name="Output 3 8 7" xfId="13858"/>
    <cellStyle name="Output 3 8 7 2" xfId="32432"/>
    <cellStyle name="Output 3 8 8" xfId="13859"/>
    <cellStyle name="Output 3 8 9" xfId="13860"/>
    <cellStyle name="Output 3 9" xfId="13861"/>
    <cellStyle name="Output 3 9 10" xfId="13862"/>
    <cellStyle name="Output 3 9 11" xfId="32433"/>
    <cellStyle name="Output 3 9 2" xfId="13863"/>
    <cellStyle name="Output 3 9 2 2" xfId="32434"/>
    <cellStyle name="Output 3 9 3" xfId="13864"/>
    <cellStyle name="Output 3 9 3 2" xfId="32435"/>
    <cellStyle name="Output 3 9 4" xfId="13865"/>
    <cellStyle name="Output 3 9 4 2" xfId="32436"/>
    <cellStyle name="Output 3 9 5" xfId="13866"/>
    <cellStyle name="Output 3 9 5 2" xfId="32437"/>
    <cellStyle name="Output 3 9 6" xfId="13867"/>
    <cellStyle name="Output 3 9 6 2" xfId="32438"/>
    <cellStyle name="Output 3 9 7" xfId="13868"/>
    <cellStyle name="Output 3 9 7 2" xfId="32439"/>
    <cellStyle name="Output 3 9 8" xfId="13869"/>
    <cellStyle name="Output 3 9 9" xfId="13870"/>
    <cellStyle name="Output Amounts" xfId="33"/>
    <cellStyle name="Output Column Headings" xfId="34"/>
    <cellStyle name="Output Line Items" xfId="35"/>
    <cellStyle name="Output Line Items 2" xfId="13871"/>
    <cellStyle name="Output Line Items 2 2" xfId="13872"/>
    <cellStyle name="Output Line Items 2 2 2" xfId="13873"/>
    <cellStyle name="Output Line Items 2 2 2 2" xfId="13874"/>
    <cellStyle name="Output Line Items 2 2 3" xfId="13875"/>
    <cellStyle name="Output Line Items 2 3" xfId="13876"/>
    <cellStyle name="Output Line Items 2 4" xfId="13877"/>
    <cellStyle name="Output Line Items 2 5" xfId="13878"/>
    <cellStyle name="Output Line Items 3" xfId="13879"/>
    <cellStyle name="Output Line Items 3 2" xfId="13880"/>
    <cellStyle name="Output Line Items 3 2 2" xfId="13881"/>
    <cellStyle name="Output Line Items 3 3" xfId="13882"/>
    <cellStyle name="Output Line Items 4" xfId="13883"/>
    <cellStyle name="Output Line Items 5" xfId="13884"/>
    <cellStyle name="Output Line Items 6" xfId="13885"/>
    <cellStyle name="Output Report Heading" xfId="36"/>
    <cellStyle name="Output Report Title" xfId="37"/>
    <cellStyle name="Percent" xfId="21175" builtinId="5"/>
    <cellStyle name="Percent 2" xfId="9"/>
    <cellStyle name="Percent 2 2" xfId="13886"/>
    <cellStyle name="Percent 2 3" xfId="13887"/>
    <cellStyle name="Percent 2 3 2" xfId="13888"/>
    <cellStyle name="Percent 2 4" xfId="21212"/>
    <cellStyle name="Percent 2 4 2" xfId="13889"/>
    <cellStyle name="Percent 2 5" xfId="13890"/>
    <cellStyle name="Percent 3" xfId="17"/>
    <cellStyle name="Percent 3 2" xfId="13891"/>
    <cellStyle name="Percent 3 2 2" xfId="13892"/>
    <cellStyle name="Percent 4" xfId="40"/>
    <cellStyle name="Percent 4 2" xfId="13893"/>
    <cellStyle name="Percent 4 2 2" xfId="13894"/>
    <cellStyle name="Percent 4 2 2 2" xfId="13895"/>
    <cellStyle name="Percent 4 2 3" xfId="13896"/>
    <cellStyle name="Percent 4 2 4" xfId="13897"/>
    <cellStyle name="Percent 4 2 5" xfId="13898"/>
    <cellStyle name="Percent 4 2 6" xfId="13899"/>
    <cellStyle name="Percent 4 2 7" xfId="13900"/>
    <cellStyle name="Percent 4 3" xfId="21213"/>
    <cellStyle name="Percent 5" xfId="8"/>
    <cellStyle name="Percent 5 2" xfId="13901"/>
    <cellStyle name="Percent 5 3" xfId="13902"/>
    <cellStyle name="Percent 6" xfId="13903"/>
    <cellStyle name="Percent 7" xfId="13904"/>
    <cellStyle name="Percent 8" xfId="13905"/>
    <cellStyle name="Protect" xfId="10"/>
    <cellStyle name="Protect blue" xfId="11"/>
    <cellStyle name="Protect blue 10" xfId="13906"/>
    <cellStyle name="Protect blue 10 2" xfId="13907"/>
    <cellStyle name="Protect blue 11" xfId="13908"/>
    <cellStyle name="Protect blue 12" xfId="13909"/>
    <cellStyle name="Protect blue 13" xfId="13910"/>
    <cellStyle name="Protect blue 14" xfId="13911"/>
    <cellStyle name="Protect blue 2" xfId="62"/>
    <cellStyle name="Protect blue 2 10" xfId="13912"/>
    <cellStyle name="Protect blue 2 11" xfId="13913"/>
    <cellStyle name="Protect blue 2 12" xfId="13914"/>
    <cellStyle name="Protect blue 2 13" xfId="13915"/>
    <cellStyle name="Protect blue 2 2" xfId="13916"/>
    <cellStyle name="Protect blue 2 2 2" xfId="13917"/>
    <cellStyle name="Protect blue 2 3" xfId="13918"/>
    <cellStyle name="Protect blue 2 3 2" xfId="13919"/>
    <cellStyle name="Protect blue 2 4" xfId="13920"/>
    <cellStyle name="Protect blue 2 4 2" xfId="13921"/>
    <cellStyle name="Protect blue 2 5" xfId="13922"/>
    <cellStyle name="Protect blue 2 5 2" xfId="13923"/>
    <cellStyle name="Protect blue 2 6" xfId="13924"/>
    <cellStyle name="Protect blue 2 6 2" xfId="13925"/>
    <cellStyle name="Protect blue 2 7" xfId="13926"/>
    <cellStyle name="Protect blue 2 7 2" xfId="13927"/>
    <cellStyle name="Protect blue 2 8" xfId="13928"/>
    <cellStyle name="Protect blue 2 8 2" xfId="13929"/>
    <cellStyle name="Protect blue 2 9" xfId="13930"/>
    <cellStyle name="Protect blue 2 9 2" xfId="13931"/>
    <cellStyle name="Protect blue 3" xfId="42"/>
    <cellStyle name="Protect blue 3 2" xfId="13932"/>
    <cellStyle name="Protect blue 4" xfId="13933"/>
    <cellStyle name="Protect blue 4 2" xfId="13934"/>
    <cellStyle name="Protect blue 5" xfId="13935"/>
    <cellStyle name="Protect blue 5 2" xfId="13936"/>
    <cellStyle name="Protect blue 6" xfId="13937"/>
    <cellStyle name="Protect blue 6 2" xfId="13938"/>
    <cellStyle name="Protect blue 7" xfId="13939"/>
    <cellStyle name="Protect blue 7 2" xfId="13940"/>
    <cellStyle name="Protect blue 8" xfId="13941"/>
    <cellStyle name="Protect blue 8 2" xfId="13942"/>
    <cellStyle name="Protect blue 9" xfId="13943"/>
    <cellStyle name="Protect blue 9 2" xfId="13944"/>
    <cellStyle name="QIS Heading 3" xfId="13945"/>
    <cellStyle name="Reset  - Style7" xfId="63"/>
    <cellStyle name="STYL0 - Style1" xfId="13946"/>
    <cellStyle name="STYL1 - Style2" xfId="13947"/>
    <cellStyle name="STYL2 - Style3" xfId="13948"/>
    <cellStyle name="STYL3 - Style4" xfId="13949"/>
    <cellStyle name="STYL4 - Style5" xfId="13950"/>
    <cellStyle name="STYL5 - Style6" xfId="13951"/>
    <cellStyle name="STYL6 - Style7" xfId="13952"/>
    <cellStyle name="STYL7 - Style8" xfId="13953"/>
    <cellStyle name="subtotals" xfId="13954"/>
    <cellStyle name="Table  - Style6" xfId="64"/>
    <cellStyle name="Title  - Style1" xfId="65"/>
    <cellStyle name="Title 2" xfId="13955"/>
    <cellStyle name="Total 2" xfId="13956"/>
    <cellStyle name="Total 2 10" xfId="13957"/>
    <cellStyle name="Total 2 10 10" xfId="13958"/>
    <cellStyle name="Total 2 10 11" xfId="32440"/>
    <cellStyle name="Total 2 10 2" xfId="13959"/>
    <cellStyle name="Total 2 10 2 2" xfId="32441"/>
    <cellStyle name="Total 2 10 3" xfId="13960"/>
    <cellStyle name="Total 2 10 3 2" xfId="32442"/>
    <cellStyle name="Total 2 10 4" xfId="13961"/>
    <cellStyle name="Total 2 10 4 2" xfId="32443"/>
    <cellStyle name="Total 2 10 5" xfId="13962"/>
    <cellStyle name="Total 2 10 5 2" xfId="32444"/>
    <cellStyle name="Total 2 10 6" xfId="13963"/>
    <cellStyle name="Total 2 10 6 2" xfId="32445"/>
    <cellStyle name="Total 2 10 7" xfId="13964"/>
    <cellStyle name="Total 2 10 7 2" xfId="32446"/>
    <cellStyle name="Total 2 10 8" xfId="13965"/>
    <cellStyle name="Total 2 10 9" xfId="13966"/>
    <cellStyle name="Total 2 11" xfId="13967"/>
    <cellStyle name="Total 2 11 10" xfId="13968"/>
    <cellStyle name="Total 2 11 11" xfId="32447"/>
    <cellStyle name="Total 2 11 2" xfId="13969"/>
    <cellStyle name="Total 2 11 2 2" xfId="32448"/>
    <cellStyle name="Total 2 11 3" xfId="13970"/>
    <cellStyle name="Total 2 11 3 2" xfId="32449"/>
    <cellStyle name="Total 2 11 4" xfId="13971"/>
    <cellStyle name="Total 2 11 4 2" xfId="32450"/>
    <cellStyle name="Total 2 11 5" xfId="13972"/>
    <cellStyle name="Total 2 11 5 2" xfId="32451"/>
    <cellStyle name="Total 2 11 6" xfId="13973"/>
    <cellStyle name="Total 2 11 6 2" xfId="32452"/>
    <cellStyle name="Total 2 11 7" xfId="13974"/>
    <cellStyle name="Total 2 11 7 2" xfId="32453"/>
    <cellStyle name="Total 2 11 8" xfId="13975"/>
    <cellStyle name="Total 2 11 9" xfId="13976"/>
    <cellStyle name="Total 2 12" xfId="13977"/>
    <cellStyle name="Total 2 12 2" xfId="13978"/>
    <cellStyle name="Total 2 12 2 2" xfId="32455"/>
    <cellStyle name="Total 2 12 3" xfId="13979"/>
    <cellStyle name="Total 2 12 3 2" xfId="32456"/>
    <cellStyle name="Total 2 12 4" xfId="13980"/>
    <cellStyle name="Total 2 12 4 2" xfId="32457"/>
    <cellStyle name="Total 2 12 5" xfId="13981"/>
    <cellStyle name="Total 2 12 5 2" xfId="32458"/>
    <cellStyle name="Total 2 12 6" xfId="13982"/>
    <cellStyle name="Total 2 12 6 2" xfId="32459"/>
    <cellStyle name="Total 2 12 7" xfId="13983"/>
    <cellStyle name="Total 2 12 7 2" xfId="32460"/>
    <cellStyle name="Total 2 12 8" xfId="32454"/>
    <cellStyle name="Total 2 13" xfId="13984"/>
    <cellStyle name="Total 2 13 2" xfId="13985"/>
    <cellStyle name="Total 2 13 2 2" xfId="32462"/>
    <cellStyle name="Total 2 13 3" xfId="13986"/>
    <cellStyle name="Total 2 13 3 2" xfId="32463"/>
    <cellStyle name="Total 2 13 4" xfId="13987"/>
    <cellStyle name="Total 2 13 4 2" xfId="32464"/>
    <cellStyle name="Total 2 13 5" xfId="13988"/>
    <cellStyle name="Total 2 13 5 2" xfId="32465"/>
    <cellStyle name="Total 2 13 6" xfId="13989"/>
    <cellStyle name="Total 2 13 6 2" xfId="32466"/>
    <cellStyle name="Total 2 13 7" xfId="13990"/>
    <cellStyle name="Total 2 13 7 2" xfId="32467"/>
    <cellStyle name="Total 2 13 8" xfId="32461"/>
    <cellStyle name="Total 2 14" xfId="13991"/>
    <cellStyle name="Total 2 14 2" xfId="13992"/>
    <cellStyle name="Total 2 14 2 2" xfId="32469"/>
    <cellStyle name="Total 2 14 3" xfId="13993"/>
    <cellStyle name="Total 2 14 3 2" xfId="32470"/>
    <cellStyle name="Total 2 14 4" xfId="13994"/>
    <cellStyle name="Total 2 14 4 2" xfId="32471"/>
    <cellStyle name="Total 2 14 5" xfId="13995"/>
    <cellStyle name="Total 2 14 5 2" xfId="32472"/>
    <cellStyle name="Total 2 14 6" xfId="13996"/>
    <cellStyle name="Total 2 14 6 2" xfId="32473"/>
    <cellStyle name="Total 2 14 7" xfId="13997"/>
    <cellStyle name="Total 2 14 7 2" xfId="32474"/>
    <cellStyle name="Total 2 14 8" xfId="32468"/>
    <cellStyle name="Total 2 15" xfId="13998"/>
    <cellStyle name="Total 2 15 2" xfId="13999"/>
    <cellStyle name="Total 2 15 2 2" xfId="32476"/>
    <cellStyle name="Total 2 15 3" xfId="14000"/>
    <cellStyle name="Total 2 15 3 2" xfId="32477"/>
    <cellStyle name="Total 2 15 4" xfId="14001"/>
    <cellStyle name="Total 2 15 4 2" xfId="32478"/>
    <cellStyle name="Total 2 15 5" xfId="14002"/>
    <cellStyle name="Total 2 15 5 2" xfId="32479"/>
    <cellStyle name="Total 2 15 6" xfId="14003"/>
    <cellStyle name="Total 2 15 6 2" xfId="32480"/>
    <cellStyle name="Total 2 15 7" xfId="14004"/>
    <cellStyle name="Total 2 15 7 2" xfId="32481"/>
    <cellStyle name="Total 2 15 8" xfId="32475"/>
    <cellStyle name="Total 2 16" xfId="14005"/>
    <cellStyle name="Total 2 16 2" xfId="32482"/>
    <cellStyle name="Total 2 17" xfId="14006"/>
    <cellStyle name="Total 2 17 2" xfId="32483"/>
    <cellStyle name="Total 2 18" xfId="14007"/>
    <cellStyle name="Total 2 18 2" xfId="32484"/>
    <cellStyle name="Total 2 19" xfId="14008"/>
    <cellStyle name="Total 2 2" xfId="14009"/>
    <cellStyle name="Total 2 2 10" xfId="14010"/>
    <cellStyle name="Total 2 2 10 10" xfId="14011"/>
    <cellStyle name="Total 2 2 10 11" xfId="32485"/>
    <cellStyle name="Total 2 2 10 2" xfId="14012"/>
    <cellStyle name="Total 2 2 10 2 2" xfId="32486"/>
    <cellStyle name="Total 2 2 10 3" xfId="14013"/>
    <cellStyle name="Total 2 2 10 3 2" xfId="32487"/>
    <cellStyle name="Total 2 2 10 4" xfId="14014"/>
    <cellStyle name="Total 2 2 10 4 2" xfId="32488"/>
    <cellStyle name="Total 2 2 10 5" xfId="14015"/>
    <cellStyle name="Total 2 2 10 5 2" xfId="32489"/>
    <cellStyle name="Total 2 2 10 6" xfId="14016"/>
    <cellStyle name="Total 2 2 10 6 2" xfId="32490"/>
    <cellStyle name="Total 2 2 10 7" xfId="14017"/>
    <cellStyle name="Total 2 2 10 7 2" xfId="32491"/>
    <cellStyle name="Total 2 2 10 8" xfId="14018"/>
    <cellStyle name="Total 2 2 10 9" xfId="14019"/>
    <cellStyle name="Total 2 2 11" xfId="14020"/>
    <cellStyle name="Total 2 2 11 2" xfId="14021"/>
    <cellStyle name="Total 2 2 11 2 2" xfId="32493"/>
    <cellStyle name="Total 2 2 11 3" xfId="14022"/>
    <cellStyle name="Total 2 2 11 3 2" xfId="32494"/>
    <cellStyle name="Total 2 2 11 4" xfId="14023"/>
    <cellStyle name="Total 2 2 11 4 2" xfId="32495"/>
    <cellStyle name="Total 2 2 11 5" xfId="14024"/>
    <cellStyle name="Total 2 2 11 5 2" xfId="32496"/>
    <cellStyle name="Total 2 2 11 6" xfId="14025"/>
    <cellStyle name="Total 2 2 11 6 2" xfId="32497"/>
    <cellStyle name="Total 2 2 11 7" xfId="14026"/>
    <cellStyle name="Total 2 2 11 7 2" xfId="32498"/>
    <cellStyle name="Total 2 2 11 8" xfId="32492"/>
    <cellStyle name="Total 2 2 12" xfId="14027"/>
    <cellStyle name="Total 2 2 12 2" xfId="14028"/>
    <cellStyle name="Total 2 2 12 2 2" xfId="32500"/>
    <cellStyle name="Total 2 2 12 3" xfId="14029"/>
    <cellStyle name="Total 2 2 12 3 2" xfId="32501"/>
    <cellStyle name="Total 2 2 12 4" xfId="14030"/>
    <cellStyle name="Total 2 2 12 4 2" xfId="32502"/>
    <cellStyle name="Total 2 2 12 5" xfId="14031"/>
    <cellStyle name="Total 2 2 12 5 2" xfId="32503"/>
    <cellStyle name="Total 2 2 12 6" xfId="14032"/>
    <cellStyle name="Total 2 2 12 6 2" xfId="32504"/>
    <cellStyle name="Total 2 2 12 7" xfId="14033"/>
    <cellStyle name="Total 2 2 12 7 2" xfId="32505"/>
    <cellStyle name="Total 2 2 12 8" xfId="32499"/>
    <cellStyle name="Total 2 2 13" xfId="14034"/>
    <cellStyle name="Total 2 2 13 2" xfId="14035"/>
    <cellStyle name="Total 2 2 13 2 2" xfId="32507"/>
    <cellStyle name="Total 2 2 13 3" xfId="14036"/>
    <cellStyle name="Total 2 2 13 3 2" xfId="32508"/>
    <cellStyle name="Total 2 2 13 4" xfId="14037"/>
    <cellStyle name="Total 2 2 13 4 2" xfId="32509"/>
    <cellStyle name="Total 2 2 13 5" xfId="14038"/>
    <cellStyle name="Total 2 2 13 5 2" xfId="32510"/>
    <cellStyle name="Total 2 2 13 6" xfId="14039"/>
    <cellStyle name="Total 2 2 13 6 2" xfId="32511"/>
    <cellStyle name="Total 2 2 13 7" xfId="14040"/>
    <cellStyle name="Total 2 2 13 7 2" xfId="32512"/>
    <cellStyle name="Total 2 2 13 8" xfId="32506"/>
    <cellStyle name="Total 2 2 14" xfId="14041"/>
    <cellStyle name="Total 2 2 14 2" xfId="14042"/>
    <cellStyle name="Total 2 2 14 2 2" xfId="32514"/>
    <cellStyle name="Total 2 2 14 3" xfId="14043"/>
    <cellStyle name="Total 2 2 14 3 2" xfId="32515"/>
    <cellStyle name="Total 2 2 14 4" xfId="14044"/>
    <cellStyle name="Total 2 2 14 4 2" xfId="32516"/>
    <cellStyle name="Total 2 2 14 5" xfId="14045"/>
    <cellStyle name="Total 2 2 14 5 2" xfId="32517"/>
    <cellStyle name="Total 2 2 14 6" xfId="14046"/>
    <cellStyle name="Total 2 2 14 6 2" xfId="32518"/>
    <cellStyle name="Total 2 2 14 7" xfId="14047"/>
    <cellStyle name="Total 2 2 14 7 2" xfId="32519"/>
    <cellStyle name="Total 2 2 14 8" xfId="32513"/>
    <cellStyle name="Total 2 2 15" xfId="14048"/>
    <cellStyle name="Total 2 2 15 2" xfId="32520"/>
    <cellStyle name="Total 2 2 16" xfId="14049"/>
    <cellStyle name="Total 2 2 16 2" xfId="32521"/>
    <cellStyle name="Total 2 2 17" xfId="14050"/>
    <cellStyle name="Total 2 2 17 2" xfId="32522"/>
    <cellStyle name="Total 2 2 18" xfId="14051"/>
    <cellStyle name="Total 2 2 19" xfId="14052"/>
    <cellStyle name="Total 2 2 2" xfId="14053"/>
    <cellStyle name="Total 2 2 2 10" xfId="14054"/>
    <cellStyle name="Total 2 2 2 10 10" xfId="14055"/>
    <cellStyle name="Total 2 2 2 10 11" xfId="32523"/>
    <cellStyle name="Total 2 2 2 10 2" xfId="14056"/>
    <cellStyle name="Total 2 2 2 10 2 2" xfId="32524"/>
    <cellStyle name="Total 2 2 2 10 3" xfId="14057"/>
    <cellStyle name="Total 2 2 2 10 3 2" xfId="32525"/>
    <cellStyle name="Total 2 2 2 10 4" xfId="14058"/>
    <cellStyle name="Total 2 2 2 10 4 2" xfId="32526"/>
    <cellStyle name="Total 2 2 2 10 5" xfId="14059"/>
    <cellStyle name="Total 2 2 2 10 5 2" xfId="32527"/>
    <cellStyle name="Total 2 2 2 10 6" xfId="14060"/>
    <cellStyle name="Total 2 2 2 10 6 2" xfId="32528"/>
    <cellStyle name="Total 2 2 2 10 7" xfId="14061"/>
    <cellStyle name="Total 2 2 2 10 7 2" xfId="32529"/>
    <cellStyle name="Total 2 2 2 10 8" xfId="14062"/>
    <cellStyle name="Total 2 2 2 10 9" xfId="14063"/>
    <cellStyle name="Total 2 2 2 11" xfId="14064"/>
    <cellStyle name="Total 2 2 2 11 2" xfId="14065"/>
    <cellStyle name="Total 2 2 2 11 2 2" xfId="32531"/>
    <cellStyle name="Total 2 2 2 11 3" xfId="14066"/>
    <cellStyle name="Total 2 2 2 11 3 2" xfId="32532"/>
    <cellStyle name="Total 2 2 2 11 4" xfId="14067"/>
    <cellStyle name="Total 2 2 2 11 4 2" xfId="32533"/>
    <cellStyle name="Total 2 2 2 11 5" xfId="14068"/>
    <cellStyle name="Total 2 2 2 11 5 2" xfId="32534"/>
    <cellStyle name="Total 2 2 2 11 6" xfId="14069"/>
    <cellStyle name="Total 2 2 2 11 6 2" xfId="32535"/>
    <cellStyle name="Total 2 2 2 11 7" xfId="14070"/>
    <cellStyle name="Total 2 2 2 11 7 2" xfId="32536"/>
    <cellStyle name="Total 2 2 2 11 8" xfId="32530"/>
    <cellStyle name="Total 2 2 2 12" xfId="14071"/>
    <cellStyle name="Total 2 2 2 12 2" xfId="14072"/>
    <cellStyle name="Total 2 2 2 12 2 2" xfId="32538"/>
    <cellStyle name="Total 2 2 2 12 3" xfId="14073"/>
    <cellStyle name="Total 2 2 2 12 3 2" xfId="32539"/>
    <cellStyle name="Total 2 2 2 12 4" xfId="14074"/>
    <cellStyle name="Total 2 2 2 12 4 2" xfId="32540"/>
    <cellStyle name="Total 2 2 2 12 5" xfId="14075"/>
    <cellStyle name="Total 2 2 2 12 5 2" xfId="32541"/>
    <cellStyle name="Total 2 2 2 12 6" xfId="14076"/>
    <cellStyle name="Total 2 2 2 12 6 2" xfId="32542"/>
    <cellStyle name="Total 2 2 2 12 7" xfId="14077"/>
    <cellStyle name="Total 2 2 2 12 7 2" xfId="32543"/>
    <cellStyle name="Total 2 2 2 12 8" xfId="32537"/>
    <cellStyle name="Total 2 2 2 13" xfId="14078"/>
    <cellStyle name="Total 2 2 2 13 2" xfId="14079"/>
    <cellStyle name="Total 2 2 2 13 2 2" xfId="32545"/>
    <cellStyle name="Total 2 2 2 13 3" xfId="14080"/>
    <cellStyle name="Total 2 2 2 13 3 2" xfId="32546"/>
    <cellStyle name="Total 2 2 2 13 4" xfId="14081"/>
    <cellStyle name="Total 2 2 2 13 4 2" xfId="32547"/>
    <cellStyle name="Total 2 2 2 13 5" xfId="14082"/>
    <cellStyle name="Total 2 2 2 13 5 2" xfId="32548"/>
    <cellStyle name="Total 2 2 2 13 6" xfId="14083"/>
    <cellStyle name="Total 2 2 2 13 6 2" xfId="32549"/>
    <cellStyle name="Total 2 2 2 13 7" xfId="14084"/>
    <cellStyle name="Total 2 2 2 13 7 2" xfId="32550"/>
    <cellStyle name="Total 2 2 2 13 8" xfId="32544"/>
    <cellStyle name="Total 2 2 2 14" xfId="14085"/>
    <cellStyle name="Total 2 2 2 14 2" xfId="32551"/>
    <cellStyle name="Total 2 2 2 15" xfId="14086"/>
    <cellStyle name="Total 2 2 2 15 2" xfId="32552"/>
    <cellStyle name="Total 2 2 2 16" xfId="14087"/>
    <cellStyle name="Total 2 2 2 16 2" xfId="32553"/>
    <cellStyle name="Total 2 2 2 17" xfId="14088"/>
    <cellStyle name="Total 2 2 2 18" xfId="14089"/>
    <cellStyle name="Total 2 2 2 19" xfId="14090"/>
    <cellStyle name="Total 2 2 2 2" xfId="14091"/>
    <cellStyle name="Total 2 2 2 2 10" xfId="14092"/>
    <cellStyle name="Total 2 2 2 2 10 2" xfId="14093"/>
    <cellStyle name="Total 2 2 2 2 10 2 2" xfId="32555"/>
    <cellStyle name="Total 2 2 2 2 10 3" xfId="14094"/>
    <cellStyle name="Total 2 2 2 2 10 3 2" xfId="32556"/>
    <cellStyle name="Total 2 2 2 2 10 4" xfId="14095"/>
    <cellStyle name="Total 2 2 2 2 10 4 2" xfId="32557"/>
    <cellStyle name="Total 2 2 2 2 10 5" xfId="14096"/>
    <cellStyle name="Total 2 2 2 2 10 5 2" xfId="32558"/>
    <cellStyle name="Total 2 2 2 2 10 6" xfId="14097"/>
    <cellStyle name="Total 2 2 2 2 10 6 2" xfId="32559"/>
    <cellStyle name="Total 2 2 2 2 10 7" xfId="14098"/>
    <cellStyle name="Total 2 2 2 2 10 7 2" xfId="32560"/>
    <cellStyle name="Total 2 2 2 2 10 8" xfId="32554"/>
    <cellStyle name="Total 2 2 2 2 11" xfId="14099"/>
    <cellStyle name="Total 2 2 2 2 11 2" xfId="14100"/>
    <cellStyle name="Total 2 2 2 2 11 2 2" xfId="32562"/>
    <cellStyle name="Total 2 2 2 2 11 3" xfId="14101"/>
    <cellStyle name="Total 2 2 2 2 11 3 2" xfId="32563"/>
    <cellStyle name="Total 2 2 2 2 11 4" xfId="14102"/>
    <cellStyle name="Total 2 2 2 2 11 4 2" xfId="32564"/>
    <cellStyle name="Total 2 2 2 2 11 5" xfId="14103"/>
    <cellStyle name="Total 2 2 2 2 11 5 2" xfId="32565"/>
    <cellStyle name="Total 2 2 2 2 11 6" xfId="14104"/>
    <cellStyle name="Total 2 2 2 2 11 6 2" xfId="32566"/>
    <cellStyle name="Total 2 2 2 2 11 7" xfId="14105"/>
    <cellStyle name="Total 2 2 2 2 11 7 2" xfId="32567"/>
    <cellStyle name="Total 2 2 2 2 11 8" xfId="32561"/>
    <cellStyle name="Total 2 2 2 2 12" xfId="14106"/>
    <cellStyle name="Total 2 2 2 2 12 2" xfId="14107"/>
    <cellStyle name="Total 2 2 2 2 12 2 2" xfId="32569"/>
    <cellStyle name="Total 2 2 2 2 12 3" xfId="14108"/>
    <cellStyle name="Total 2 2 2 2 12 3 2" xfId="32570"/>
    <cellStyle name="Total 2 2 2 2 12 4" xfId="14109"/>
    <cellStyle name="Total 2 2 2 2 12 4 2" xfId="32571"/>
    <cellStyle name="Total 2 2 2 2 12 5" xfId="14110"/>
    <cellStyle name="Total 2 2 2 2 12 5 2" xfId="32572"/>
    <cellStyle name="Total 2 2 2 2 12 6" xfId="14111"/>
    <cellStyle name="Total 2 2 2 2 12 6 2" xfId="32573"/>
    <cellStyle name="Total 2 2 2 2 12 7" xfId="14112"/>
    <cellStyle name="Total 2 2 2 2 12 7 2" xfId="32574"/>
    <cellStyle name="Total 2 2 2 2 12 8" xfId="32568"/>
    <cellStyle name="Total 2 2 2 2 13" xfId="14113"/>
    <cellStyle name="Total 2 2 2 2 13 2" xfId="14114"/>
    <cellStyle name="Total 2 2 2 2 13 2 2" xfId="32576"/>
    <cellStyle name="Total 2 2 2 2 13 3" xfId="14115"/>
    <cellStyle name="Total 2 2 2 2 13 3 2" xfId="32577"/>
    <cellStyle name="Total 2 2 2 2 13 4" xfId="14116"/>
    <cellStyle name="Total 2 2 2 2 13 4 2" xfId="32578"/>
    <cellStyle name="Total 2 2 2 2 13 5" xfId="14117"/>
    <cellStyle name="Total 2 2 2 2 13 5 2" xfId="32579"/>
    <cellStyle name="Total 2 2 2 2 13 6" xfId="14118"/>
    <cellStyle name="Total 2 2 2 2 13 6 2" xfId="32580"/>
    <cellStyle name="Total 2 2 2 2 13 7" xfId="14119"/>
    <cellStyle name="Total 2 2 2 2 13 7 2" xfId="32581"/>
    <cellStyle name="Total 2 2 2 2 13 8" xfId="32575"/>
    <cellStyle name="Total 2 2 2 2 14" xfId="14120"/>
    <cellStyle name="Total 2 2 2 2 14 2" xfId="32582"/>
    <cellStyle name="Total 2 2 2 2 15" xfId="14121"/>
    <cellStyle name="Total 2 2 2 2 15 2" xfId="32583"/>
    <cellStyle name="Total 2 2 2 2 16" xfId="14122"/>
    <cellStyle name="Total 2 2 2 2 16 2" xfId="32584"/>
    <cellStyle name="Total 2 2 2 2 17" xfId="14123"/>
    <cellStyle name="Total 2 2 2 2 17 2" xfId="32585"/>
    <cellStyle name="Total 2 2 2 2 18" xfId="14124"/>
    <cellStyle name="Total 2 2 2 2 19" xfId="14125"/>
    <cellStyle name="Total 2 2 2 2 2" xfId="14126"/>
    <cellStyle name="Total 2 2 2 2 2 10" xfId="14127"/>
    <cellStyle name="Total 2 2 2 2 2 10 2" xfId="14128"/>
    <cellStyle name="Total 2 2 2 2 2 10 2 2" xfId="32588"/>
    <cellStyle name="Total 2 2 2 2 2 10 3" xfId="14129"/>
    <cellStyle name="Total 2 2 2 2 2 10 3 2" xfId="32589"/>
    <cellStyle name="Total 2 2 2 2 2 10 4" xfId="14130"/>
    <cellStyle name="Total 2 2 2 2 2 10 4 2" xfId="32590"/>
    <cellStyle name="Total 2 2 2 2 2 10 5" xfId="14131"/>
    <cellStyle name="Total 2 2 2 2 2 10 5 2" xfId="32591"/>
    <cellStyle name="Total 2 2 2 2 2 10 6" xfId="14132"/>
    <cellStyle name="Total 2 2 2 2 2 10 6 2" xfId="32592"/>
    <cellStyle name="Total 2 2 2 2 2 10 7" xfId="14133"/>
    <cellStyle name="Total 2 2 2 2 2 10 7 2" xfId="32593"/>
    <cellStyle name="Total 2 2 2 2 2 10 8" xfId="32587"/>
    <cellStyle name="Total 2 2 2 2 2 11" xfId="14134"/>
    <cellStyle name="Total 2 2 2 2 2 11 2" xfId="32594"/>
    <cellStyle name="Total 2 2 2 2 2 12" xfId="14135"/>
    <cellStyle name="Total 2 2 2 2 2 12 2" xfId="32595"/>
    <cellStyle name="Total 2 2 2 2 2 13" xfId="14136"/>
    <cellStyle name="Total 2 2 2 2 2 13 2" xfId="32596"/>
    <cellStyle name="Total 2 2 2 2 2 14" xfId="14137"/>
    <cellStyle name="Total 2 2 2 2 2 14 2" xfId="32597"/>
    <cellStyle name="Total 2 2 2 2 2 15" xfId="14138"/>
    <cellStyle name="Total 2 2 2 2 2 16" xfId="14139"/>
    <cellStyle name="Total 2 2 2 2 2 17" xfId="32586"/>
    <cellStyle name="Total 2 2 2 2 2 2" xfId="14140"/>
    <cellStyle name="Total 2 2 2 2 2 2 2" xfId="14141"/>
    <cellStyle name="Total 2 2 2 2 2 2 2 2" xfId="32599"/>
    <cellStyle name="Total 2 2 2 2 2 2 3" xfId="14142"/>
    <cellStyle name="Total 2 2 2 2 2 2 3 2" xfId="32600"/>
    <cellStyle name="Total 2 2 2 2 2 2 4" xfId="14143"/>
    <cellStyle name="Total 2 2 2 2 2 2 4 2" xfId="32601"/>
    <cellStyle name="Total 2 2 2 2 2 2 5" xfId="14144"/>
    <cellStyle name="Total 2 2 2 2 2 2 5 2" xfId="32602"/>
    <cellStyle name="Total 2 2 2 2 2 2 6" xfId="14145"/>
    <cellStyle name="Total 2 2 2 2 2 2 6 2" xfId="32603"/>
    <cellStyle name="Total 2 2 2 2 2 2 7" xfId="14146"/>
    <cellStyle name="Total 2 2 2 2 2 2 7 2" xfId="32604"/>
    <cellStyle name="Total 2 2 2 2 2 2 8" xfId="32598"/>
    <cellStyle name="Total 2 2 2 2 2 3" xfId="14147"/>
    <cellStyle name="Total 2 2 2 2 2 3 2" xfId="14148"/>
    <cellStyle name="Total 2 2 2 2 2 3 2 2" xfId="32606"/>
    <cellStyle name="Total 2 2 2 2 2 3 3" xfId="14149"/>
    <cellStyle name="Total 2 2 2 2 2 3 3 2" xfId="32607"/>
    <cellStyle name="Total 2 2 2 2 2 3 4" xfId="14150"/>
    <cellStyle name="Total 2 2 2 2 2 3 4 2" xfId="32608"/>
    <cellStyle name="Total 2 2 2 2 2 3 5" xfId="14151"/>
    <cellStyle name="Total 2 2 2 2 2 3 5 2" xfId="32609"/>
    <cellStyle name="Total 2 2 2 2 2 3 6" xfId="14152"/>
    <cellStyle name="Total 2 2 2 2 2 3 6 2" xfId="32610"/>
    <cellStyle name="Total 2 2 2 2 2 3 7" xfId="14153"/>
    <cellStyle name="Total 2 2 2 2 2 3 7 2" xfId="32611"/>
    <cellStyle name="Total 2 2 2 2 2 3 8" xfId="32605"/>
    <cellStyle name="Total 2 2 2 2 2 4" xfId="14154"/>
    <cellStyle name="Total 2 2 2 2 2 4 2" xfId="14155"/>
    <cellStyle name="Total 2 2 2 2 2 4 2 2" xfId="32613"/>
    <cellStyle name="Total 2 2 2 2 2 4 3" xfId="14156"/>
    <cellStyle name="Total 2 2 2 2 2 4 3 2" xfId="32614"/>
    <cellStyle name="Total 2 2 2 2 2 4 4" xfId="14157"/>
    <cellStyle name="Total 2 2 2 2 2 4 4 2" xfId="32615"/>
    <cellStyle name="Total 2 2 2 2 2 4 5" xfId="14158"/>
    <cellStyle name="Total 2 2 2 2 2 4 5 2" xfId="32616"/>
    <cellStyle name="Total 2 2 2 2 2 4 6" xfId="14159"/>
    <cellStyle name="Total 2 2 2 2 2 4 6 2" xfId="32617"/>
    <cellStyle name="Total 2 2 2 2 2 4 7" xfId="14160"/>
    <cellStyle name="Total 2 2 2 2 2 4 7 2" xfId="32618"/>
    <cellStyle name="Total 2 2 2 2 2 4 8" xfId="32612"/>
    <cellStyle name="Total 2 2 2 2 2 5" xfId="14161"/>
    <cellStyle name="Total 2 2 2 2 2 5 2" xfId="14162"/>
    <cellStyle name="Total 2 2 2 2 2 5 2 2" xfId="32620"/>
    <cellStyle name="Total 2 2 2 2 2 5 3" xfId="14163"/>
    <cellStyle name="Total 2 2 2 2 2 5 3 2" xfId="32621"/>
    <cellStyle name="Total 2 2 2 2 2 5 4" xfId="14164"/>
    <cellStyle name="Total 2 2 2 2 2 5 4 2" xfId="32622"/>
    <cellStyle name="Total 2 2 2 2 2 5 5" xfId="14165"/>
    <cellStyle name="Total 2 2 2 2 2 5 5 2" xfId="32623"/>
    <cellStyle name="Total 2 2 2 2 2 5 6" xfId="14166"/>
    <cellStyle name="Total 2 2 2 2 2 5 6 2" xfId="32624"/>
    <cellStyle name="Total 2 2 2 2 2 5 7" xfId="14167"/>
    <cellStyle name="Total 2 2 2 2 2 5 7 2" xfId="32625"/>
    <cellStyle name="Total 2 2 2 2 2 5 8" xfId="32619"/>
    <cellStyle name="Total 2 2 2 2 2 6" xfId="14168"/>
    <cellStyle name="Total 2 2 2 2 2 6 2" xfId="14169"/>
    <cellStyle name="Total 2 2 2 2 2 6 2 2" xfId="32627"/>
    <cellStyle name="Total 2 2 2 2 2 6 3" xfId="14170"/>
    <cellStyle name="Total 2 2 2 2 2 6 3 2" xfId="32628"/>
    <cellStyle name="Total 2 2 2 2 2 6 4" xfId="14171"/>
    <cellStyle name="Total 2 2 2 2 2 6 4 2" xfId="32629"/>
    <cellStyle name="Total 2 2 2 2 2 6 5" xfId="14172"/>
    <cellStyle name="Total 2 2 2 2 2 6 5 2" xfId="32630"/>
    <cellStyle name="Total 2 2 2 2 2 6 6" xfId="14173"/>
    <cellStyle name="Total 2 2 2 2 2 6 6 2" xfId="32631"/>
    <cellStyle name="Total 2 2 2 2 2 6 7" xfId="14174"/>
    <cellStyle name="Total 2 2 2 2 2 6 7 2" xfId="32632"/>
    <cellStyle name="Total 2 2 2 2 2 6 8" xfId="32626"/>
    <cellStyle name="Total 2 2 2 2 2 7" xfId="14175"/>
    <cellStyle name="Total 2 2 2 2 2 7 2" xfId="14176"/>
    <cellStyle name="Total 2 2 2 2 2 7 2 2" xfId="32634"/>
    <cellStyle name="Total 2 2 2 2 2 7 3" xfId="14177"/>
    <cellStyle name="Total 2 2 2 2 2 7 3 2" xfId="32635"/>
    <cellStyle name="Total 2 2 2 2 2 7 4" xfId="14178"/>
    <cellStyle name="Total 2 2 2 2 2 7 4 2" xfId="32636"/>
    <cellStyle name="Total 2 2 2 2 2 7 5" xfId="14179"/>
    <cellStyle name="Total 2 2 2 2 2 7 5 2" xfId="32637"/>
    <cellStyle name="Total 2 2 2 2 2 7 6" xfId="14180"/>
    <cellStyle name="Total 2 2 2 2 2 7 6 2" xfId="32638"/>
    <cellStyle name="Total 2 2 2 2 2 7 7" xfId="14181"/>
    <cellStyle name="Total 2 2 2 2 2 7 7 2" xfId="32639"/>
    <cellStyle name="Total 2 2 2 2 2 7 8" xfId="32633"/>
    <cellStyle name="Total 2 2 2 2 2 8" xfId="14182"/>
    <cellStyle name="Total 2 2 2 2 2 8 2" xfId="14183"/>
    <cellStyle name="Total 2 2 2 2 2 8 2 2" xfId="32641"/>
    <cellStyle name="Total 2 2 2 2 2 8 3" xfId="14184"/>
    <cellStyle name="Total 2 2 2 2 2 8 3 2" xfId="32642"/>
    <cellStyle name="Total 2 2 2 2 2 8 4" xfId="14185"/>
    <cellStyle name="Total 2 2 2 2 2 8 4 2" xfId="32643"/>
    <cellStyle name="Total 2 2 2 2 2 8 5" xfId="14186"/>
    <cellStyle name="Total 2 2 2 2 2 8 5 2" xfId="32644"/>
    <cellStyle name="Total 2 2 2 2 2 8 6" xfId="14187"/>
    <cellStyle name="Total 2 2 2 2 2 8 6 2" xfId="32645"/>
    <cellStyle name="Total 2 2 2 2 2 8 7" xfId="14188"/>
    <cellStyle name="Total 2 2 2 2 2 8 7 2" xfId="32646"/>
    <cellStyle name="Total 2 2 2 2 2 8 8" xfId="32640"/>
    <cellStyle name="Total 2 2 2 2 2 9" xfId="14189"/>
    <cellStyle name="Total 2 2 2 2 2 9 2" xfId="14190"/>
    <cellStyle name="Total 2 2 2 2 2 9 2 2" xfId="32648"/>
    <cellStyle name="Total 2 2 2 2 2 9 3" xfId="14191"/>
    <cellStyle name="Total 2 2 2 2 2 9 3 2" xfId="32649"/>
    <cellStyle name="Total 2 2 2 2 2 9 4" xfId="14192"/>
    <cellStyle name="Total 2 2 2 2 2 9 4 2" xfId="32650"/>
    <cellStyle name="Total 2 2 2 2 2 9 5" xfId="14193"/>
    <cellStyle name="Total 2 2 2 2 2 9 5 2" xfId="32651"/>
    <cellStyle name="Total 2 2 2 2 2 9 6" xfId="14194"/>
    <cellStyle name="Total 2 2 2 2 2 9 6 2" xfId="32652"/>
    <cellStyle name="Total 2 2 2 2 2 9 7" xfId="14195"/>
    <cellStyle name="Total 2 2 2 2 2 9 7 2" xfId="32653"/>
    <cellStyle name="Total 2 2 2 2 2 9 8" xfId="32647"/>
    <cellStyle name="Total 2 2 2 2 20" xfId="14196"/>
    <cellStyle name="Total 2 2 2 2 21" xfId="14197"/>
    <cellStyle name="Total 2 2 2 2 22" xfId="14198"/>
    <cellStyle name="Total 2 2 2 2 23" xfId="14199"/>
    <cellStyle name="Total 2 2 2 2 24" xfId="14200"/>
    <cellStyle name="Total 2 2 2 2 25" xfId="14201"/>
    <cellStyle name="Total 2 2 2 2 26" xfId="14202"/>
    <cellStyle name="Total 2 2 2 2 27" xfId="14203"/>
    <cellStyle name="Total 2 2 2 2 28" xfId="14204"/>
    <cellStyle name="Total 2 2 2 2 29" xfId="14205"/>
    <cellStyle name="Total 2 2 2 2 3" xfId="14206"/>
    <cellStyle name="Total 2 2 2 2 3 10" xfId="14207"/>
    <cellStyle name="Total 2 2 2 2 3 10 2" xfId="14208"/>
    <cellStyle name="Total 2 2 2 2 3 10 2 2" xfId="32656"/>
    <cellStyle name="Total 2 2 2 2 3 10 3" xfId="14209"/>
    <cellStyle name="Total 2 2 2 2 3 10 3 2" xfId="32657"/>
    <cellStyle name="Total 2 2 2 2 3 10 4" xfId="14210"/>
    <cellStyle name="Total 2 2 2 2 3 10 4 2" xfId="32658"/>
    <cellStyle name="Total 2 2 2 2 3 10 5" xfId="14211"/>
    <cellStyle name="Total 2 2 2 2 3 10 5 2" xfId="32659"/>
    <cellStyle name="Total 2 2 2 2 3 10 6" xfId="14212"/>
    <cellStyle name="Total 2 2 2 2 3 10 6 2" xfId="32660"/>
    <cellStyle name="Total 2 2 2 2 3 10 7" xfId="14213"/>
    <cellStyle name="Total 2 2 2 2 3 10 7 2" xfId="32661"/>
    <cellStyle name="Total 2 2 2 2 3 10 8" xfId="32655"/>
    <cellStyle name="Total 2 2 2 2 3 11" xfId="14214"/>
    <cellStyle name="Total 2 2 2 2 3 11 2" xfId="32662"/>
    <cellStyle name="Total 2 2 2 2 3 12" xfId="14215"/>
    <cellStyle name="Total 2 2 2 2 3 12 2" xfId="32663"/>
    <cellStyle name="Total 2 2 2 2 3 13" xfId="14216"/>
    <cellStyle name="Total 2 2 2 2 3 13 2" xfId="32664"/>
    <cellStyle name="Total 2 2 2 2 3 14" xfId="14217"/>
    <cellStyle name="Total 2 2 2 2 3 14 2" xfId="32665"/>
    <cellStyle name="Total 2 2 2 2 3 15" xfId="14218"/>
    <cellStyle name="Total 2 2 2 2 3 16" xfId="14219"/>
    <cellStyle name="Total 2 2 2 2 3 17" xfId="32654"/>
    <cellStyle name="Total 2 2 2 2 3 2" xfId="14220"/>
    <cellStyle name="Total 2 2 2 2 3 2 2" xfId="14221"/>
    <cellStyle name="Total 2 2 2 2 3 2 2 2" xfId="32667"/>
    <cellStyle name="Total 2 2 2 2 3 2 3" xfId="14222"/>
    <cellStyle name="Total 2 2 2 2 3 2 3 2" xfId="32668"/>
    <cellStyle name="Total 2 2 2 2 3 2 4" xfId="14223"/>
    <cellStyle name="Total 2 2 2 2 3 2 4 2" xfId="32669"/>
    <cellStyle name="Total 2 2 2 2 3 2 5" xfId="14224"/>
    <cellStyle name="Total 2 2 2 2 3 2 5 2" xfId="32670"/>
    <cellStyle name="Total 2 2 2 2 3 2 6" xfId="14225"/>
    <cellStyle name="Total 2 2 2 2 3 2 6 2" xfId="32671"/>
    <cellStyle name="Total 2 2 2 2 3 2 7" xfId="14226"/>
    <cellStyle name="Total 2 2 2 2 3 2 7 2" xfId="32672"/>
    <cellStyle name="Total 2 2 2 2 3 2 8" xfId="32666"/>
    <cellStyle name="Total 2 2 2 2 3 3" xfId="14227"/>
    <cellStyle name="Total 2 2 2 2 3 3 2" xfId="14228"/>
    <cellStyle name="Total 2 2 2 2 3 3 2 2" xfId="32674"/>
    <cellStyle name="Total 2 2 2 2 3 3 3" xfId="14229"/>
    <cellStyle name="Total 2 2 2 2 3 3 3 2" xfId="32675"/>
    <cellStyle name="Total 2 2 2 2 3 3 4" xfId="14230"/>
    <cellStyle name="Total 2 2 2 2 3 3 4 2" xfId="32676"/>
    <cellStyle name="Total 2 2 2 2 3 3 5" xfId="14231"/>
    <cellStyle name="Total 2 2 2 2 3 3 5 2" xfId="32677"/>
    <cellStyle name="Total 2 2 2 2 3 3 6" xfId="14232"/>
    <cellStyle name="Total 2 2 2 2 3 3 6 2" xfId="32678"/>
    <cellStyle name="Total 2 2 2 2 3 3 7" xfId="14233"/>
    <cellStyle name="Total 2 2 2 2 3 3 7 2" xfId="32679"/>
    <cellStyle name="Total 2 2 2 2 3 3 8" xfId="32673"/>
    <cellStyle name="Total 2 2 2 2 3 4" xfId="14234"/>
    <cellStyle name="Total 2 2 2 2 3 4 2" xfId="14235"/>
    <cellStyle name="Total 2 2 2 2 3 4 2 2" xfId="32681"/>
    <cellStyle name="Total 2 2 2 2 3 4 3" xfId="14236"/>
    <cellStyle name="Total 2 2 2 2 3 4 3 2" xfId="32682"/>
    <cellStyle name="Total 2 2 2 2 3 4 4" xfId="14237"/>
    <cellStyle name="Total 2 2 2 2 3 4 4 2" xfId="32683"/>
    <cellStyle name="Total 2 2 2 2 3 4 5" xfId="14238"/>
    <cellStyle name="Total 2 2 2 2 3 4 5 2" xfId="32684"/>
    <cellStyle name="Total 2 2 2 2 3 4 6" xfId="14239"/>
    <cellStyle name="Total 2 2 2 2 3 4 6 2" xfId="32685"/>
    <cellStyle name="Total 2 2 2 2 3 4 7" xfId="14240"/>
    <cellStyle name="Total 2 2 2 2 3 4 7 2" xfId="32686"/>
    <cellStyle name="Total 2 2 2 2 3 4 8" xfId="32680"/>
    <cellStyle name="Total 2 2 2 2 3 5" xfId="14241"/>
    <cellStyle name="Total 2 2 2 2 3 5 2" xfId="14242"/>
    <cellStyle name="Total 2 2 2 2 3 5 2 2" xfId="32688"/>
    <cellStyle name="Total 2 2 2 2 3 5 3" xfId="14243"/>
    <cellStyle name="Total 2 2 2 2 3 5 3 2" xfId="32689"/>
    <cellStyle name="Total 2 2 2 2 3 5 4" xfId="14244"/>
    <cellStyle name="Total 2 2 2 2 3 5 4 2" xfId="32690"/>
    <cellStyle name="Total 2 2 2 2 3 5 5" xfId="14245"/>
    <cellStyle name="Total 2 2 2 2 3 5 5 2" xfId="32691"/>
    <cellStyle name="Total 2 2 2 2 3 5 6" xfId="14246"/>
    <cellStyle name="Total 2 2 2 2 3 5 6 2" xfId="32692"/>
    <cellStyle name="Total 2 2 2 2 3 5 7" xfId="14247"/>
    <cellStyle name="Total 2 2 2 2 3 5 7 2" xfId="32693"/>
    <cellStyle name="Total 2 2 2 2 3 5 8" xfId="32687"/>
    <cellStyle name="Total 2 2 2 2 3 6" xfId="14248"/>
    <cellStyle name="Total 2 2 2 2 3 6 2" xfId="14249"/>
    <cellStyle name="Total 2 2 2 2 3 6 2 2" xfId="32695"/>
    <cellStyle name="Total 2 2 2 2 3 6 3" xfId="14250"/>
    <cellStyle name="Total 2 2 2 2 3 6 3 2" xfId="32696"/>
    <cellStyle name="Total 2 2 2 2 3 6 4" xfId="14251"/>
    <cellStyle name="Total 2 2 2 2 3 6 4 2" xfId="32697"/>
    <cellStyle name="Total 2 2 2 2 3 6 5" xfId="14252"/>
    <cellStyle name="Total 2 2 2 2 3 6 5 2" xfId="32698"/>
    <cellStyle name="Total 2 2 2 2 3 6 6" xfId="14253"/>
    <cellStyle name="Total 2 2 2 2 3 6 6 2" xfId="32699"/>
    <cellStyle name="Total 2 2 2 2 3 6 7" xfId="14254"/>
    <cellStyle name="Total 2 2 2 2 3 6 7 2" xfId="32700"/>
    <cellStyle name="Total 2 2 2 2 3 6 8" xfId="32694"/>
    <cellStyle name="Total 2 2 2 2 3 7" xfId="14255"/>
    <cellStyle name="Total 2 2 2 2 3 7 2" xfId="14256"/>
    <cellStyle name="Total 2 2 2 2 3 7 2 2" xfId="32702"/>
    <cellStyle name="Total 2 2 2 2 3 7 3" xfId="14257"/>
    <cellStyle name="Total 2 2 2 2 3 7 3 2" xfId="32703"/>
    <cellStyle name="Total 2 2 2 2 3 7 4" xfId="14258"/>
    <cellStyle name="Total 2 2 2 2 3 7 4 2" xfId="32704"/>
    <cellStyle name="Total 2 2 2 2 3 7 5" xfId="14259"/>
    <cellStyle name="Total 2 2 2 2 3 7 5 2" xfId="32705"/>
    <cellStyle name="Total 2 2 2 2 3 7 6" xfId="14260"/>
    <cellStyle name="Total 2 2 2 2 3 7 6 2" xfId="32706"/>
    <cellStyle name="Total 2 2 2 2 3 7 7" xfId="14261"/>
    <cellStyle name="Total 2 2 2 2 3 7 7 2" xfId="32707"/>
    <cellStyle name="Total 2 2 2 2 3 7 8" xfId="32701"/>
    <cellStyle name="Total 2 2 2 2 3 8" xfId="14262"/>
    <cellStyle name="Total 2 2 2 2 3 8 2" xfId="14263"/>
    <cellStyle name="Total 2 2 2 2 3 8 2 2" xfId="32709"/>
    <cellStyle name="Total 2 2 2 2 3 8 3" xfId="14264"/>
    <cellStyle name="Total 2 2 2 2 3 8 3 2" xfId="32710"/>
    <cellStyle name="Total 2 2 2 2 3 8 4" xfId="14265"/>
    <cellStyle name="Total 2 2 2 2 3 8 4 2" xfId="32711"/>
    <cellStyle name="Total 2 2 2 2 3 8 5" xfId="14266"/>
    <cellStyle name="Total 2 2 2 2 3 8 5 2" xfId="32712"/>
    <cellStyle name="Total 2 2 2 2 3 8 6" xfId="14267"/>
    <cellStyle name="Total 2 2 2 2 3 8 6 2" xfId="32713"/>
    <cellStyle name="Total 2 2 2 2 3 8 7" xfId="14268"/>
    <cellStyle name="Total 2 2 2 2 3 8 7 2" xfId="32714"/>
    <cellStyle name="Total 2 2 2 2 3 8 8" xfId="32708"/>
    <cellStyle name="Total 2 2 2 2 3 9" xfId="14269"/>
    <cellStyle name="Total 2 2 2 2 3 9 2" xfId="14270"/>
    <cellStyle name="Total 2 2 2 2 3 9 2 2" xfId="32716"/>
    <cellStyle name="Total 2 2 2 2 3 9 3" xfId="14271"/>
    <cellStyle name="Total 2 2 2 2 3 9 3 2" xfId="32717"/>
    <cellStyle name="Total 2 2 2 2 3 9 4" xfId="14272"/>
    <cellStyle name="Total 2 2 2 2 3 9 4 2" xfId="32718"/>
    <cellStyle name="Total 2 2 2 2 3 9 5" xfId="14273"/>
    <cellStyle name="Total 2 2 2 2 3 9 5 2" xfId="32719"/>
    <cellStyle name="Total 2 2 2 2 3 9 6" xfId="14274"/>
    <cellStyle name="Total 2 2 2 2 3 9 6 2" xfId="32720"/>
    <cellStyle name="Total 2 2 2 2 3 9 7" xfId="14275"/>
    <cellStyle name="Total 2 2 2 2 3 9 7 2" xfId="32721"/>
    <cellStyle name="Total 2 2 2 2 3 9 8" xfId="32715"/>
    <cellStyle name="Total 2 2 2 2 30" xfId="14276"/>
    <cellStyle name="Total 2 2 2 2 31" xfId="21246"/>
    <cellStyle name="Total 2 2 2 2 4" xfId="14277"/>
    <cellStyle name="Total 2 2 2 2 4 10" xfId="14278"/>
    <cellStyle name="Total 2 2 2 2 4 10 2" xfId="14279"/>
    <cellStyle name="Total 2 2 2 2 4 10 2 2" xfId="32724"/>
    <cellStyle name="Total 2 2 2 2 4 10 3" xfId="14280"/>
    <cellStyle name="Total 2 2 2 2 4 10 3 2" xfId="32725"/>
    <cellStyle name="Total 2 2 2 2 4 10 4" xfId="14281"/>
    <cellStyle name="Total 2 2 2 2 4 10 4 2" xfId="32726"/>
    <cellStyle name="Total 2 2 2 2 4 10 5" xfId="14282"/>
    <cellStyle name="Total 2 2 2 2 4 10 5 2" xfId="32727"/>
    <cellStyle name="Total 2 2 2 2 4 10 6" xfId="14283"/>
    <cellStyle name="Total 2 2 2 2 4 10 6 2" xfId="32728"/>
    <cellStyle name="Total 2 2 2 2 4 10 7" xfId="14284"/>
    <cellStyle name="Total 2 2 2 2 4 10 7 2" xfId="32729"/>
    <cellStyle name="Total 2 2 2 2 4 10 8" xfId="32723"/>
    <cellStyle name="Total 2 2 2 2 4 11" xfId="14285"/>
    <cellStyle name="Total 2 2 2 2 4 11 2" xfId="32730"/>
    <cellStyle name="Total 2 2 2 2 4 12" xfId="14286"/>
    <cellStyle name="Total 2 2 2 2 4 12 2" xfId="32731"/>
    <cellStyle name="Total 2 2 2 2 4 13" xfId="14287"/>
    <cellStyle name="Total 2 2 2 2 4 13 2" xfId="32732"/>
    <cellStyle name="Total 2 2 2 2 4 14" xfId="14288"/>
    <cellStyle name="Total 2 2 2 2 4 14 2" xfId="32733"/>
    <cellStyle name="Total 2 2 2 2 4 15" xfId="14289"/>
    <cellStyle name="Total 2 2 2 2 4 16" xfId="14290"/>
    <cellStyle name="Total 2 2 2 2 4 17" xfId="32722"/>
    <cellStyle name="Total 2 2 2 2 4 2" xfId="14291"/>
    <cellStyle name="Total 2 2 2 2 4 2 2" xfId="14292"/>
    <cellStyle name="Total 2 2 2 2 4 2 2 2" xfId="32735"/>
    <cellStyle name="Total 2 2 2 2 4 2 3" xfId="14293"/>
    <cellStyle name="Total 2 2 2 2 4 2 3 2" xfId="32736"/>
    <cellStyle name="Total 2 2 2 2 4 2 4" xfId="14294"/>
    <cellStyle name="Total 2 2 2 2 4 2 4 2" xfId="32737"/>
    <cellStyle name="Total 2 2 2 2 4 2 5" xfId="14295"/>
    <cellStyle name="Total 2 2 2 2 4 2 5 2" xfId="32738"/>
    <cellStyle name="Total 2 2 2 2 4 2 6" xfId="14296"/>
    <cellStyle name="Total 2 2 2 2 4 2 6 2" xfId="32739"/>
    <cellStyle name="Total 2 2 2 2 4 2 7" xfId="14297"/>
    <cellStyle name="Total 2 2 2 2 4 2 7 2" xfId="32740"/>
    <cellStyle name="Total 2 2 2 2 4 2 8" xfId="32734"/>
    <cellStyle name="Total 2 2 2 2 4 3" xfId="14298"/>
    <cellStyle name="Total 2 2 2 2 4 3 2" xfId="14299"/>
    <cellStyle name="Total 2 2 2 2 4 3 2 2" xfId="32742"/>
    <cellStyle name="Total 2 2 2 2 4 3 3" xfId="14300"/>
    <cellStyle name="Total 2 2 2 2 4 3 3 2" xfId="32743"/>
    <cellStyle name="Total 2 2 2 2 4 3 4" xfId="14301"/>
    <cellStyle name="Total 2 2 2 2 4 3 4 2" xfId="32744"/>
    <cellStyle name="Total 2 2 2 2 4 3 5" xfId="14302"/>
    <cellStyle name="Total 2 2 2 2 4 3 5 2" xfId="32745"/>
    <cellStyle name="Total 2 2 2 2 4 3 6" xfId="14303"/>
    <cellStyle name="Total 2 2 2 2 4 3 6 2" xfId="32746"/>
    <cellStyle name="Total 2 2 2 2 4 3 7" xfId="14304"/>
    <cellStyle name="Total 2 2 2 2 4 3 7 2" xfId="32747"/>
    <cellStyle name="Total 2 2 2 2 4 3 8" xfId="32741"/>
    <cellStyle name="Total 2 2 2 2 4 4" xfId="14305"/>
    <cellStyle name="Total 2 2 2 2 4 4 2" xfId="14306"/>
    <cellStyle name="Total 2 2 2 2 4 4 2 2" xfId="32749"/>
    <cellStyle name="Total 2 2 2 2 4 4 3" xfId="14307"/>
    <cellStyle name="Total 2 2 2 2 4 4 3 2" xfId="32750"/>
    <cellStyle name="Total 2 2 2 2 4 4 4" xfId="14308"/>
    <cellStyle name="Total 2 2 2 2 4 4 4 2" xfId="32751"/>
    <cellStyle name="Total 2 2 2 2 4 4 5" xfId="14309"/>
    <cellStyle name="Total 2 2 2 2 4 4 5 2" xfId="32752"/>
    <cellStyle name="Total 2 2 2 2 4 4 6" xfId="14310"/>
    <cellStyle name="Total 2 2 2 2 4 4 6 2" xfId="32753"/>
    <cellStyle name="Total 2 2 2 2 4 4 7" xfId="14311"/>
    <cellStyle name="Total 2 2 2 2 4 4 7 2" xfId="32754"/>
    <cellStyle name="Total 2 2 2 2 4 4 8" xfId="32748"/>
    <cellStyle name="Total 2 2 2 2 4 5" xfId="14312"/>
    <cellStyle name="Total 2 2 2 2 4 5 2" xfId="14313"/>
    <cellStyle name="Total 2 2 2 2 4 5 2 2" xfId="32756"/>
    <cellStyle name="Total 2 2 2 2 4 5 3" xfId="14314"/>
    <cellStyle name="Total 2 2 2 2 4 5 3 2" xfId="32757"/>
    <cellStyle name="Total 2 2 2 2 4 5 4" xfId="14315"/>
    <cellStyle name="Total 2 2 2 2 4 5 4 2" xfId="32758"/>
    <cellStyle name="Total 2 2 2 2 4 5 5" xfId="14316"/>
    <cellStyle name="Total 2 2 2 2 4 5 5 2" xfId="32759"/>
    <cellStyle name="Total 2 2 2 2 4 5 6" xfId="14317"/>
    <cellStyle name="Total 2 2 2 2 4 5 6 2" xfId="32760"/>
    <cellStyle name="Total 2 2 2 2 4 5 7" xfId="14318"/>
    <cellStyle name="Total 2 2 2 2 4 5 7 2" xfId="32761"/>
    <cellStyle name="Total 2 2 2 2 4 5 8" xfId="32755"/>
    <cellStyle name="Total 2 2 2 2 4 6" xfId="14319"/>
    <cellStyle name="Total 2 2 2 2 4 6 2" xfId="14320"/>
    <cellStyle name="Total 2 2 2 2 4 6 2 2" xfId="32763"/>
    <cellStyle name="Total 2 2 2 2 4 6 3" xfId="14321"/>
    <cellStyle name="Total 2 2 2 2 4 6 3 2" xfId="32764"/>
    <cellStyle name="Total 2 2 2 2 4 6 4" xfId="14322"/>
    <cellStyle name="Total 2 2 2 2 4 6 4 2" xfId="32765"/>
    <cellStyle name="Total 2 2 2 2 4 6 5" xfId="14323"/>
    <cellStyle name="Total 2 2 2 2 4 6 5 2" xfId="32766"/>
    <cellStyle name="Total 2 2 2 2 4 6 6" xfId="14324"/>
    <cellStyle name="Total 2 2 2 2 4 6 6 2" xfId="32767"/>
    <cellStyle name="Total 2 2 2 2 4 6 7" xfId="14325"/>
    <cellStyle name="Total 2 2 2 2 4 6 7 2" xfId="32768"/>
    <cellStyle name="Total 2 2 2 2 4 6 8" xfId="32762"/>
    <cellStyle name="Total 2 2 2 2 4 7" xfId="14326"/>
    <cellStyle name="Total 2 2 2 2 4 7 2" xfId="14327"/>
    <cellStyle name="Total 2 2 2 2 4 7 2 2" xfId="32770"/>
    <cellStyle name="Total 2 2 2 2 4 7 3" xfId="14328"/>
    <cellStyle name="Total 2 2 2 2 4 7 3 2" xfId="32771"/>
    <cellStyle name="Total 2 2 2 2 4 7 4" xfId="14329"/>
    <cellStyle name="Total 2 2 2 2 4 7 4 2" xfId="32772"/>
    <cellStyle name="Total 2 2 2 2 4 7 5" xfId="14330"/>
    <cellStyle name="Total 2 2 2 2 4 7 5 2" xfId="32773"/>
    <cellStyle name="Total 2 2 2 2 4 7 6" xfId="14331"/>
    <cellStyle name="Total 2 2 2 2 4 7 6 2" xfId="32774"/>
    <cellStyle name="Total 2 2 2 2 4 7 7" xfId="14332"/>
    <cellStyle name="Total 2 2 2 2 4 7 7 2" xfId="32775"/>
    <cellStyle name="Total 2 2 2 2 4 7 8" xfId="32769"/>
    <cellStyle name="Total 2 2 2 2 4 8" xfId="14333"/>
    <cellStyle name="Total 2 2 2 2 4 8 2" xfId="14334"/>
    <cellStyle name="Total 2 2 2 2 4 8 2 2" xfId="32777"/>
    <cellStyle name="Total 2 2 2 2 4 8 3" xfId="14335"/>
    <cellStyle name="Total 2 2 2 2 4 8 3 2" xfId="32778"/>
    <cellStyle name="Total 2 2 2 2 4 8 4" xfId="14336"/>
    <cellStyle name="Total 2 2 2 2 4 8 4 2" xfId="32779"/>
    <cellStyle name="Total 2 2 2 2 4 8 5" xfId="14337"/>
    <cellStyle name="Total 2 2 2 2 4 8 5 2" xfId="32780"/>
    <cellStyle name="Total 2 2 2 2 4 8 6" xfId="14338"/>
    <cellStyle name="Total 2 2 2 2 4 8 6 2" xfId="32781"/>
    <cellStyle name="Total 2 2 2 2 4 8 7" xfId="14339"/>
    <cellStyle name="Total 2 2 2 2 4 8 7 2" xfId="32782"/>
    <cellStyle name="Total 2 2 2 2 4 8 8" xfId="32776"/>
    <cellStyle name="Total 2 2 2 2 4 9" xfId="14340"/>
    <cellStyle name="Total 2 2 2 2 4 9 2" xfId="14341"/>
    <cellStyle name="Total 2 2 2 2 4 9 2 2" xfId="32784"/>
    <cellStyle name="Total 2 2 2 2 4 9 3" xfId="14342"/>
    <cellStyle name="Total 2 2 2 2 4 9 3 2" xfId="32785"/>
    <cellStyle name="Total 2 2 2 2 4 9 4" xfId="14343"/>
    <cellStyle name="Total 2 2 2 2 4 9 4 2" xfId="32786"/>
    <cellStyle name="Total 2 2 2 2 4 9 5" xfId="14344"/>
    <cellStyle name="Total 2 2 2 2 4 9 5 2" xfId="32787"/>
    <cellStyle name="Total 2 2 2 2 4 9 6" xfId="14345"/>
    <cellStyle name="Total 2 2 2 2 4 9 6 2" xfId="32788"/>
    <cellStyle name="Total 2 2 2 2 4 9 7" xfId="14346"/>
    <cellStyle name="Total 2 2 2 2 4 9 7 2" xfId="32789"/>
    <cellStyle name="Total 2 2 2 2 4 9 8" xfId="32783"/>
    <cellStyle name="Total 2 2 2 2 5" xfId="14347"/>
    <cellStyle name="Total 2 2 2 2 5 10" xfId="14348"/>
    <cellStyle name="Total 2 2 2 2 5 10 2" xfId="14349"/>
    <cellStyle name="Total 2 2 2 2 5 10 2 2" xfId="32792"/>
    <cellStyle name="Total 2 2 2 2 5 10 3" xfId="14350"/>
    <cellStyle name="Total 2 2 2 2 5 10 3 2" xfId="32793"/>
    <cellStyle name="Total 2 2 2 2 5 10 4" xfId="14351"/>
    <cellStyle name="Total 2 2 2 2 5 10 4 2" xfId="32794"/>
    <cellStyle name="Total 2 2 2 2 5 10 5" xfId="14352"/>
    <cellStyle name="Total 2 2 2 2 5 10 5 2" xfId="32795"/>
    <cellStyle name="Total 2 2 2 2 5 10 6" xfId="14353"/>
    <cellStyle name="Total 2 2 2 2 5 10 6 2" xfId="32796"/>
    <cellStyle name="Total 2 2 2 2 5 10 7" xfId="14354"/>
    <cellStyle name="Total 2 2 2 2 5 10 7 2" xfId="32797"/>
    <cellStyle name="Total 2 2 2 2 5 10 8" xfId="32791"/>
    <cellStyle name="Total 2 2 2 2 5 11" xfId="14355"/>
    <cellStyle name="Total 2 2 2 2 5 11 2" xfId="32798"/>
    <cellStyle name="Total 2 2 2 2 5 12" xfId="14356"/>
    <cellStyle name="Total 2 2 2 2 5 12 2" xfId="32799"/>
    <cellStyle name="Total 2 2 2 2 5 13" xfId="14357"/>
    <cellStyle name="Total 2 2 2 2 5 13 2" xfId="32800"/>
    <cellStyle name="Total 2 2 2 2 5 14" xfId="14358"/>
    <cellStyle name="Total 2 2 2 2 5 14 2" xfId="32801"/>
    <cellStyle name="Total 2 2 2 2 5 15" xfId="14359"/>
    <cellStyle name="Total 2 2 2 2 5 16" xfId="14360"/>
    <cellStyle name="Total 2 2 2 2 5 17" xfId="32790"/>
    <cellStyle name="Total 2 2 2 2 5 2" xfId="14361"/>
    <cellStyle name="Total 2 2 2 2 5 2 2" xfId="14362"/>
    <cellStyle name="Total 2 2 2 2 5 2 2 2" xfId="32803"/>
    <cellStyle name="Total 2 2 2 2 5 2 3" xfId="14363"/>
    <cellStyle name="Total 2 2 2 2 5 2 3 2" xfId="32804"/>
    <cellStyle name="Total 2 2 2 2 5 2 4" xfId="14364"/>
    <cellStyle name="Total 2 2 2 2 5 2 4 2" xfId="32805"/>
    <cellStyle name="Total 2 2 2 2 5 2 5" xfId="14365"/>
    <cellStyle name="Total 2 2 2 2 5 2 5 2" xfId="32806"/>
    <cellStyle name="Total 2 2 2 2 5 2 6" xfId="14366"/>
    <cellStyle name="Total 2 2 2 2 5 2 6 2" xfId="32807"/>
    <cellStyle name="Total 2 2 2 2 5 2 7" xfId="14367"/>
    <cellStyle name="Total 2 2 2 2 5 2 7 2" xfId="32808"/>
    <cellStyle name="Total 2 2 2 2 5 2 8" xfId="32802"/>
    <cellStyle name="Total 2 2 2 2 5 3" xfId="14368"/>
    <cellStyle name="Total 2 2 2 2 5 3 2" xfId="14369"/>
    <cellStyle name="Total 2 2 2 2 5 3 2 2" xfId="32810"/>
    <cellStyle name="Total 2 2 2 2 5 3 3" xfId="14370"/>
    <cellStyle name="Total 2 2 2 2 5 3 3 2" xfId="32811"/>
    <cellStyle name="Total 2 2 2 2 5 3 4" xfId="14371"/>
    <cellStyle name="Total 2 2 2 2 5 3 4 2" xfId="32812"/>
    <cellStyle name="Total 2 2 2 2 5 3 5" xfId="14372"/>
    <cellStyle name="Total 2 2 2 2 5 3 5 2" xfId="32813"/>
    <cellStyle name="Total 2 2 2 2 5 3 6" xfId="14373"/>
    <cellStyle name="Total 2 2 2 2 5 3 6 2" xfId="32814"/>
    <cellStyle name="Total 2 2 2 2 5 3 7" xfId="14374"/>
    <cellStyle name="Total 2 2 2 2 5 3 7 2" xfId="32815"/>
    <cellStyle name="Total 2 2 2 2 5 3 8" xfId="32809"/>
    <cellStyle name="Total 2 2 2 2 5 4" xfId="14375"/>
    <cellStyle name="Total 2 2 2 2 5 4 2" xfId="14376"/>
    <cellStyle name="Total 2 2 2 2 5 4 2 2" xfId="32817"/>
    <cellStyle name="Total 2 2 2 2 5 4 3" xfId="14377"/>
    <cellStyle name="Total 2 2 2 2 5 4 3 2" xfId="32818"/>
    <cellStyle name="Total 2 2 2 2 5 4 4" xfId="14378"/>
    <cellStyle name="Total 2 2 2 2 5 4 4 2" xfId="32819"/>
    <cellStyle name="Total 2 2 2 2 5 4 5" xfId="14379"/>
    <cellStyle name="Total 2 2 2 2 5 4 5 2" xfId="32820"/>
    <cellStyle name="Total 2 2 2 2 5 4 6" xfId="14380"/>
    <cellStyle name="Total 2 2 2 2 5 4 6 2" xfId="32821"/>
    <cellStyle name="Total 2 2 2 2 5 4 7" xfId="14381"/>
    <cellStyle name="Total 2 2 2 2 5 4 7 2" xfId="32822"/>
    <cellStyle name="Total 2 2 2 2 5 4 8" xfId="32816"/>
    <cellStyle name="Total 2 2 2 2 5 5" xfId="14382"/>
    <cellStyle name="Total 2 2 2 2 5 5 2" xfId="14383"/>
    <cellStyle name="Total 2 2 2 2 5 5 2 2" xfId="32824"/>
    <cellStyle name="Total 2 2 2 2 5 5 3" xfId="14384"/>
    <cellStyle name="Total 2 2 2 2 5 5 3 2" xfId="32825"/>
    <cellStyle name="Total 2 2 2 2 5 5 4" xfId="14385"/>
    <cellStyle name="Total 2 2 2 2 5 5 4 2" xfId="32826"/>
    <cellStyle name="Total 2 2 2 2 5 5 5" xfId="14386"/>
    <cellStyle name="Total 2 2 2 2 5 5 5 2" xfId="32827"/>
    <cellStyle name="Total 2 2 2 2 5 5 6" xfId="14387"/>
    <cellStyle name="Total 2 2 2 2 5 5 6 2" xfId="32828"/>
    <cellStyle name="Total 2 2 2 2 5 5 7" xfId="14388"/>
    <cellStyle name="Total 2 2 2 2 5 5 7 2" xfId="32829"/>
    <cellStyle name="Total 2 2 2 2 5 5 8" xfId="32823"/>
    <cellStyle name="Total 2 2 2 2 5 6" xfId="14389"/>
    <cellStyle name="Total 2 2 2 2 5 6 2" xfId="14390"/>
    <cellStyle name="Total 2 2 2 2 5 6 2 2" xfId="32831"/>
    <cellStyle name="Total 2 2 2 2 5 6 3" xfId="14391"/>
    <cellStyle name="Total 2 2 2 2 5 6 3 2" xfId="32832"/>
    <cellStyle name="Total 2 2 2 2 5 6 4" xfId="14392"/>
    <cellStyle name="Total 2 2 2 2 5 6 4 2" xfId="32833"/>
    <cellStyle name="Total 2 2 2 2 5 6 5" xfId="14393"/>
    <cellStyle name="Total 2 2 2 2 5 6 5 2" xfId="32834"/>
    <cellStyle name="Total 2 2 2 2 5 6 6" xfId="14394"/>
    <cellStyle name="Total 2 2 2 2 5 6 6 2" xfId="32835"/>
    <cellStyle name="Total 2 2 2 2 5 6 7" xfId="14395"/>
    <cellStyle name="Total 2 2 2 2 5 6 7 2" xfId="32836"/>
    <cellStyle name="Total 2 2 2 2 5 6 8" xfId="32830"/>
    <cellStyle name="Total 2 2 2 2 5 7" xfId="14396"/>
    <cellStyle name="Total 2 2 2 2 5 7 2" xfId="14397"/>
    <cellStyle name="Total 2 2 2 2 5 7 2 2" xfId="32838"/>
    <cellStyle name="Total 2 2 2 2 5 7 3" xfId="14398"/>
    <cellStyle name="Total 2 2 2 2 5 7 3 2" xfId="32839"/>
    <cellStyle name="Total 2 2 2 2 5 7 4" xfId="14399"/>
    <cellStyle name="Total 2 2 2 2 5 7 4 2" xfId="32840"/>
    <cellStyle name="Total 2 2 2 2 5 7 5" xfId="14400"/>
    <cellStyle name="Total 2 2 2 2 5 7 5 2" xfId="32841"/>
    <cellStyle name="Total 2 2 2 2 5 7 6" xfId="14401"/>
    <cellStyle name="Total 2 2 2 2 5 7 6 2" xfId="32842"/>
    <cellStyle name="Total 2 2 2 2 5 7 7" xfId="14402"/>
    <cellStyle name="Total 2 2 2 2 5 7 7 2" xfId="32843"/>
    <cellStyle name="Total 2 2 2 2 5 7 8" xfId="32837"/>
    <cellStyle name="Total 2 2 2 2 5 8" xfId="14403"/>
    <cellStyle name="Total 2 2 2 2 5 8 2" xfId="14404"/>
    <cellStyle name="Total 2 2 2 2 5 8 2 2" xfId="32845"/>
    <cellStyle name="Total 2 2 2 2 5 8 3" xfId="14405"/>
    <cellStyle name="Total 2 2 2 2 5 8 3 2" xfId="32846"/>
    <cellStyle name="Total 2 2 2 2 5 8 4" xfId="14406"/>
    <cellStyle name="Total 2 2 2 2 5 8 4 2" xfId="32847"/>
    <cellStyle name="Total 2 2 2 2 5 8 5" xfId="14407"/>
    <cellStyle name="Total 2 2 2 2 5 8 5 2" xfId="32848"/>
    <cellStyle name="Total 2 2 2 2 5 8 6" xfId="14408"/>
    <cellStyle name="Total 2 2 2 2 5 8 6 2" xfId="32849"/>
    <cellStyle name="Total 2 2 2 2 5 8 7" xfId="14409"/>
    <cellStyle name="Total 2 2 2 2 5 8 7 2" xfId="32850"/>
    <cellStyle name="Total 2 2 2 2 5 8 8" xfId="32844"/>
    <cellStyle name="Total 2 2 2 2 5 9" xfId="14410"/>
    <cellStyle name="Total 2 2 2 2 5 9 2" xfId="14411"/>
    <cellStyle name="Total 2 2 2 2 5 9 2 2" xfId="32852"/>
    <cellStyle name="Total 2 2 2 2 5 9 3" xfId="14412"/>
    <cellStyle name="Total 2 2 2 2 5 9 3 2" xfId="32853"/>
    <cellStyle name="Total 2 2 2 2 5 9 4" xfId="14413"/>
    <cellStyle name="Total 2 2 2 2 5 9 4 2" xfId="32854"/>
    <cellStyle name="Total 2 2 2 2 5 9 5" xfId="14414"/>
    <cellStyle name="Total 2 2 2 2 5 9 5 2" xfId="32855"/>
    <cellStyle name="Total 2 2 2 2 5 9 6" xfId="14415"/>
    <cellStyle name="Total 2 2 2 2 5 9 6 2" xfId="32856"/>
    <cellStyle name="Total 2 2 2 2 5 9 7" xfId="14416"/>
    <cellStyle name="Total 2 2 2 2 5 9 7 2" xfId="32857"/>
    <cellStyle name="Total 2 2 2 2 5 9 8" xfId="32851"/>
    <cellStyle name="Total 2 2 2 2 6" xfId="14417"/>
    <cellStyle name="Total 2 2 2 2 6 10" xfId="14418"/>
    <cellStyle name="Total 2 2 2 2 6 11" xfId="32858"/>
    <cellStyle name="Total 2 2 2 2 6 2" xfId="14419"/>
    <cellStyle name="Total 2 2 2 2 6 2 2" xfId="32859"/>
    <cellStyle name="Total 2 2 2 2 6 3" xfId="14420"/>
    <cellStyle name="Total 2 2 2 2 6 3 2" xfId="32860"/>
    <cellStyle name="Total 2 2 2 2 6 4" xfId="14421"/>
    <cellStyle name="Total 2 2 2 2 6 4 2" xfId="32861"/>
    <cellStyle name="Total 2 2 2 2 6 5" xfId="14422"/>
    <cellStyle name="Total 2 2 2 2 6 5 2" xfId="32862"/>
    <cellStyle name="Total 2 2 2 2 6 6" xfId="14423"/>
    <cellStyle name="Total 2 2 2 2 6 6 2" xfId="32863"/>
    <cellStyle name="Total 2 2 2 2 6 7" xfId="14424"/>
    <cellStyle name="Total 2 2 2 2 6 7 2" xfId="32864"/>
    <cellStyle name="Total 2 2 2 2 6 8" xfId="14425"/>
    <cellStyle name="Total 2 2 2 2 6 9" xfId="14426"/>
    <cellStyle name="Total 2 2 2 2 7" xfId="14427"/>
    <cellStyle name="Total 2 2 2 2 7 10" xfId="14428"/>
    <cellStyle name="Total 2 2 2 2 7 11" xfId="32865"/>
    <cellStyle name="Total 2 2 2 2 7 2" xfId="14429"/>
    <cellStyle name="Total 2 2 2 2 7 2 2" xfId="32866"/>
    <cellStyle name="Total 2 2 2 2 7 3" xfId="14430"/>
    <cellStyle name="Total 2 2 2 2 7 3 2" xfId="32867"/>
    <cellStyle name="Total 2 2 2 2 7 4" xfId="14431"/>
    <cellStyle name="Total 2 2 2 2 7 4 2" xfId="32868"/>
    <cellStyle name="Total 2 2 2 2 7 5" xfId="14432"/>
    <cellStyle name="Total 2 2 2 2 7 5 2" xfId="32869"/>
    <cellStyle name="Total 2 2 2 2 7 6" xfId="14433"/>
    <cellStyle name="Total 2 2 2 2 7 6 2" xfId="32870"/>
    <cellStyle name="Total 2 2 2 2 7 7" xfId="14434"/>
    <cellStyle name="Total 2 2 2 2 7 7 2" xfId="32871"/>
    <cellStyle name="Total 2 2 2 2 7 8" xfId="14435"/>
    <cellStyle name="Total 2 2 2 2 7 9" xfId="14436"/>
    <cellStyle name="Total 2 2 2 2 8" xfId="14437"/>
    <cellStyle name="Total 2 2 2 2 8 10" xfId="14438"/>
    <cellStyle name="Total 2 2 2 2 8 11" xfId="32872"/>
    <cellStyle name="Total 2 2 2 2 8 2" xfId="14439"/>
    <cellStyle name="Total 2 2 2 2 8 2 2" xfId="32873"/>
    <cellStyle name="Total 2 2 2 2 8 3" xfId="14440"/>
    <cellStyle name="Total 2 2 2 2 8 3 2" xfId="32874"/>
    <cellStyle name="Total 2 2 2 2 8 4" xfId="14441"/>
    <cellStyle name="Total 2 2 2 2 8 4 2" xfId="32875"/>
    <cellStyle name="Total 2 2 2 2 8 5" xfId="14442"/>
    <cellStyle name="Total 2 2 2 2 8 5 2" xfId="32876"/>
    <cellStyle name="Total 2 2 2 2 8 6" xfId="14443"/>
    <cellStyle name="Total 2 2 2 2 8 6 2" xfId="32877"/>
    <cellStyle name="Total 2 2 2 2 8 7" xfId="14444"/>
    <cellStyle name="Total 2 2 2 2 8 7 2" xfId="32878"/>
    <cellStyle name="Total 2 2 2 2 8 8" xfId="14445"/>
    <cellStyle name="Total 2 2 2 2 8 9" xfId="14446"/>
    <cellStyle name="Total 2 2 2 2 9" xfId="14447"/>
    <cellStyle name="Total 2 2 2 2 9 10" xfId="14448"/>
    <cellStyle name="Total 2 2 2 2 9 11" xfId="32879"/>
    <cellStyle name="Total 2 2 2 2 9 2" xfId="14449"/>
    <cellStyle name="Total 2 2 2 2 9 2 2" xfId="32880"/>
    <cellStyle name="Total 2 2 2 2 9 3" xfId="14450"/>
    <cellStyle name="Total 2 2 2 2 9 3 2" xfId="32881"/>
    <cellStyle name="Total 2 2 2 2 9 4" xfId="14451"/>
    <cellStyle name="Total 2 2 2 2 9 4 2" xfId="32882"/>
    <cellStyle name="Total 2 2 2 2 9 5" xfId="14452"/>
    <cellStyle name="Total 2 2 2 2 9 5 2" xfId="32883"/>
    <cellStyle name="Total 2 2 2 2 9 6" xfId="14453"/>
    <cellStyle name="Total 2 2 2 2 9 6 2" xfId="32884"/>
    <cellStyle name="Total 2 2 2 2 9 7" xfId="14454"/>
    <cellStyle name="Total 2 2 2 2 9 7 2" xfId="32885"/>
    <cellStyle name="Total 2 2 2 2 9 8" xfId="14455"/>
    <cellStyle name="Total 2 2 2 2 9 9" xfId="14456"/>
    <cellStyle name="Total 2 2 2 20" xfId="14457"/>
    <cellStyle name="Total 2 2 2 21" xfId="14458"/>
    <cellStyle name="Total 2 2 2 22" xfId="14459"/>
    <cellStyle name="Total 2 2 2 23" xfId="14460"/>
    <cellStyle name="Total 2 2 2 24" xfId="14461"/>
    <cellStyle name="Total 2 2 2 25" xfId="14462"/>
    <cellStyle name="Total 2 2 2 26" xfId="14463"/>
    <cellStyle name="Total 2 2 2 27" xfId="14464"/>
    <cellStyle name="Total 2 2 2 28" xfId="14465"/>
    <cellStyle name="Total 2 2 2 29" xfId="14466"/>
    <cellStyle name="Total 2 2 2 3" xfId="14467"/>
    <cellStyle name="Total 2 2 2 3 10" xfId="14468"/>
    <cellStyle name="Total 2 2 2 3 10 2" xfId="14469"/>
    <cellStyle name="Total 2 2 2 3 10 2 2" xfId="32888"/>
    <cellStyle name="Total 2 2 2 3 10 3" xfId="14470"/>
    <cellStyle name="Total 2 2 2 3 10 3 2" xfId="32889"/>
    <cellStyle name="Total 2 2 2 3 10 4" xfId="14471"/>
    <cellStyle name="Total 2 2 2 3 10 4 2" xfId="32890"/>
    <cellStyle name="Total 2 2 2 3 10 5" xfId="14472"/>
    <cellStyle name="Total 2 2 2 3 10 5 2" xfId="32891"/>
    <cellStyle name="Total 2 2 2 3 10 6" xfId="14473"/>
    <cellStyle name="Total 2 2 2 3 10 6 2" xfId="32892"/>
    <cellStyle name="Total 2 2 2 3 10 7" xfId="14474"/>
    <cellStyle name="Total 2 2 2 3 10 7 2" xfId="32893"/>
    <cellStyle name="Total 2 2 2 3 10 8" xfId="32887"/>
    <cellStyle name="Total 2 2 2 3 11" xfId="14475"/>
    <cellStyle name="Total 2 2 2 3 11 2" xfId="32894"/>
    <cellStyle name="Total 2 2 2 3 12" xfId="14476"/>
    <cellStyle name="Total 2 2 2 3 12 2" xfId="32895"/>
    <cellStyle name="Total 2 2 2 3 13" xfId="14477"/>
    <cellStyle name="Total 2 2 2 3 13 2" xfId="32896"/>
    <cellStyle name="Total 2 2 2 3 14" xfId="14478"/>
    <cellStyle name="Total 2 2 2 3 14 2" xfId="32897"/>
    <cellStyle name="Total 2 2 2 3 15" xfId="14479"/>
    <cellStyle name="Total 2 2 2 3 16" xfId="14480"/>
    <cellStyle name="Total 2 2 2 3 17" xfId="32886"/>
    <cellStyle name="Total 2 2 2 3 2" xfId="14481"/>
    <cellStyle name="Total 2 2 2 3 2 2" xfId="14482"/>
    <cellStyle name="Total 2 2 2 3 2 2 2" xfId="32899"/>
    <cellStyle name="Total 2 2 2 3 2 3" xfId="14483"/>
    <cellStyle name="Total 2 2 2 3 2 3 2" xfId="32900"/>
    <cellStyle name="Total 2 2 2 3 2 4" xfId="14484"/>
    <cellStyle name="Total 2 2 2 3 2 4 2" xfId="32901"/>
    <cellStyle name="Total 2 2 2 3 2 5" xfId="14485"/>
    <cellStyle name="Total 2 2 2 3 2 5 2" xfId="32902"/>
    <cellStyle name="Total 2 2 2 3 2 6" xfId="14486"/>
    <cellStyle name="Total 2 2 2 3 2 6 2" xfId="32903"/>
    <cellStyle name="Total 2 2 2 3 2 7" xfId="14487"/>
    <cellStyle name="Total 2 2 2 3 2 7 2" xfId="32904"/>
    <cellStyle name="Total 2 2 2 3 2 8" xfId="32898"/>
    <cellStyle name="Total 2 2 2 3 3" xfId="14488"/>
    <cellStyle name="Total 2 2 2 3 3 2" xfId="14489"/>
    <cellStyle name="Total 2 2 2 3 3 2 2" xfId="32906"/>
    <cellStyle name="Total 2 2 2 3 3 3" xfId="14490"/>
    <cellStyle name="Total 2 2 2 3 3 3 2" xfId="32907"/>
    <cellStyle name="Total 2 2 2 3 3 4" xfId="14491"/>
    <cellStyle name="Total 2 2 2 3 3 4 2" xfId="32908"/>
    <cellStyle name="Total 2 2 2 3 3 5" xfId="14492"/>
    <cellStyle name="Total 2 2 2 3 3 5 2" xfId="32909"/>
    <cellStyle name="Total 2 2 2 3 3 6" xfId="14493"/>
    <cellStyle name="Total 2 2 2 3 3 6 2" xfId="32910"/>
    <cellStyle name="Total 2 2 2 3 3 7" xfId="14494"/>
    <cellStyle name="Total 2 2 2 3 3 7 2" xfId="32911"/>
    <cellStyle name="Total 2 2 2 3 3 8" xfId="32905"/>
    <cellStyle name="Total 2 2 2 3 4" xfId="14495"/>
    <cellStyle name="Total 2 2 2 3 4 2" xfId="14496"/>
    <cellStyle name="Total 2 2 2 3 4 2 2" xfId="32913"/>
    <cellStyle name="Total 2 2 2 3 4 3" xfId="14497"/>
    <cellStyle name="Total 2 2 2 3 4 3 2" xfId="32914"/>
    <cellStyle name="Total 2 2 2 3 4 4" xfId="14498"/>
    <cellStyle name="Total 2 2 2 3 4 4 2" xfId="32915"/>
    <cellStyle name="Total 2 2 2 3 4 5" xfId="14499"/>
    <cellStyle name="Total 2 2 2 3 4 5 2" xfId="32916"/>
    <cellStyle name="Total 2 2 2 3 4 6" xfId="14500"/>
    <cellStyle name="Total 2 2 2 3 4 6 2" xfId="32917"/>
    <cellStyle name="Total 2 2 2 3 4 7" xfId="14501"/>
    <cellStyle name="Total 2 2 2 3 4 7 2" xfId="32918"/>
    <cellStyle name="Total 2 2 2 3 4 8" xfId="32912"/>
    <cellStyle name="Total 2 2 2 3 5" xfId="14502"/>
    <cellStyle name="Total 2 2 2 3 5 2" xfId="14503"/>
    <cellStyle name="Total 2 2 2 3 5 2 2" xfId="32920"/>
    <cellStyle name="Total 2 2 2 3 5 3" xfId="14504"/>
    <cellStyle name="Total 2 2 2 3 5 3 2" xfId="32921"/>
    <cellStyle name="Total 2 2 2 3 5 4" xfId="14505"/>
    <cellStyle name="Total 2 2 2 3 5 4 2" xfId="32922"/>
    <cellStyle name="Total 2 2 2 3 5 5" xfId="14506"/>
    <cellStyle name="Total 2 2 2 3 5 5 2" xfId="32923"/>
    <cellStyle name="Total 2 2 2 3 5 6" xfId="14507"/>
    <cellStyle name="Total 2 2 2 3 5 6 2" xfId="32924"/>
    <cellStyle name="Total 2 2 2 3 5 7" xfId="14508"/>
    <cellStyle name="Total 2 2 2 3 5 7 2" xfId="32925"/>
    <cellStyle name="Total 2 2 2 3 5 8" xfId="32919"/>
    <cellStyle name="Total 2 2 2 3 6" xfId="14509"/>
    <cellStyle name="Total 2 2 2 3 6 2" xfId="14510"/>
    <cellStyle name="Total 2 2 2 3 6 2 2" xfId="32927"/>
    <cellStyle name="Total 2 2 2 3 6 3" xfId="14511"/>
    <cellStyle name="Total 2 2 2 3 6 3 2" xfId="32928"/>
    <cellStyle name="Total 2 2 2 3 6 4" xfId="14512"/>
    <cellStyle name="Total 2 2 2 3 6 4 2" xfId="32929"/>
    <cellStyle name="Total 2 2 2 3 6 5" xfId="14513"/>
    <cellStyle name="Total 2 2 2 3 6 5 2" xfId="32930"/>
    <cellStyle name="Total 2 2 2 3 6 6" xfId="14514"/>
    <cellStyle name="Total 2 2 2 3 6 6 2" xfId="32931"/>
    <cellStyle name="Total 2 2 2 3 6 7" xfId="14515"/>
    <cellStyle name="Total 2 2 2 3 6 7 2" xfId="32932"/>
    <cellStyle name="Total 2 2 2 3 6 8" xfId="32926"/>
    <cellStyle name="Total 2 2 2 3 7" xfId="14516"/>
    <cellStyle name="Total 2 2 2 3 7 2" xfId="14517"/>
    <cellStyle name="Total 2 2 2 3 7 2 2" xfId="32934"/>
    <cellStyle name="Total 2 2 2 3 7 3" xfId="14518"/>
    <cellStyle name="Total 2 2 2 3 7 3 2" xfId="32935"/>
    <cellStyle name="Total 2 2 2 3 7 4" xfId="14519"/>
    <cellStyle name="Total 2 2 2 3 7 4 2" xfId="32936"/>
    <cellStyle name="Total 2 2 2 3 7 5" xfId="14520"/>
    <cellStyle name="Total 2 2 2 3 7 5 2" xfId="32937"/>
    <cellStyle name="Total 2 2 2 3 7 6" xfId="14521"/>
    <cellStyle name="Total 2 2 2 3 7 6 2" xfId="32938"/>
    <cellStyle name="Total 2 2 2 3 7 7" xfId="14522"/>
    <cellStyle name="Total 2 2 2 3 7 7 2" xfId="32939"/>
    <cellStyle name="Total 2 2 2 3 7 8" xfId="32933"/>
    <cellStyle name="Total 2 2 2 3 8" xfId="14523"/>
    <cellStyle name="Total 2 2 2 3 8 2" xfId="14524"/>
    <cellStyle name="Total 2 2 2 3 8 2 2" xfId="32941"/>
    <cellStyle name="Total 2 2 2 3 8 3" xfId="14525"/>
    <cellStyle name="Total 2 2 2 3 8 3 2" xfId="32942"/>
    <cellStyle name="Total 2 2 2 3 8 4" xfId="14526"/>
    <cellStyle name="Total 2 2 2 3 8 4 2" xfId="32943"/>
    <cellStyle name="Total 2 2 2 3 8 5" xfId="14527"/>
    <cellStyle name="Total 2 2 2 3 8 5 2" xfId="32944"/>
    <cellStyle name="Total 2 2 2 3 8 6" xfId="14528"/>
    <cellStyle name="Total 2 2 2 3 8 6 2" xfId="32945"/>
    <cellStyle name="Total 2 2 2 3 8 7" xfId="14529"/>
    <cellStyle name="Total 2 2 2 3 8 7 2" xfId="32946"/>
    <cellStyle name="Total 2 2 2 3 8 8" xfId="32940"/>
    <cellStyle name="Total 2 2 2 3 9" xfId="14530"/>
    <cellStyle name="Total 2 2 2 3 9 2" xfId="14531"/>
    <cellStyle name="Total 2 2 2 3 9 2 2" xfId="32948"/>
    <cellStyle name="Total 2 2 2 3 9 3" xfId="14532"/>
    <cellStyle name="Total 2 2 2 3 9 3 2" xfId="32949"/>
    <cellStyle name="Total 2 2 2 3 9 4" xfId="14533"/>
    <cellStyle name="Total 2 2 2 3 9 4 2" xfId="32950"/>
    <cellStyle name="Total 2 2 2 3 9 5" xfId="14534"/>
    <cellStyle name="Total 2 2 2 3 9 5 2" xfId="32951"/>
    <cellStyle name="Total 2 2 2 3 9 6" xfId="14535"/>
    <cellStyle name="Total 2 2 2 3 9 6 2" xfId="32952"/>
    <cellStyle name="Total 2 2 2 3 9 7" xfId="14536"/>
    <cellStyle name="Total 2 2 2 3 9 7 2" xfId="32953"/>
    <cellStyle name="Total 2 2 2 3 9 8" xfId="32947"/>
    <cellStyle name="Total 2 2 2 30" xfId="21216"/>
    <cellStyle name="Total 2 2 2 4" xfId="14537"/>
    <cellStyle name="Total 2 2 2 4 10" xfId="14538"/>
    <cellStyle name="Total 2 2 2 4 10 2" xfId="14539"/>
    <cellStyle name="Total 2 2 2 4 10 2 2" xfId="32956"/>
    <cellStyle name="Total 2 2 2 4 10 3" xfId="14540"/>
    <cellStyle name="Total 2 2 2 4 10 3 2" xfId="32957"/>
    <cellStyle name="Total 2 2 2 4 10 4" xfId="14541"/>
    <cellStyle name="Total 2 2 2 4 10 4 2" xfId="32958"/>
    <cellStyle name="Total 2 2 2 4 10 5" xfId="14542"/>
    <cellStyle name="Total 2 2 2 4 10 5 2" xfId="32959"/>
    <cellStyle name="Total 2 2 2 4 10 6" xfId="14543"/>
    <cellStyle name="Total 2 2 2 4 10 6 2" xfId="32960"/>
    <cellStyle name="Total 2 2 2 4 10 7" xfId="14544"/>
    <cellStyle name="Total 2 2 2 4 10 7 2" xfId="32961"/>
    <cellStyle name="Total 2 2 2 4 10 8" xfId="32955"/>
    <cellStyle name="Total 2 2 2 4 11" xfId="14545"/>
    <cellStyle name="Total 2 2 2 4 11 2" xfId="32962"/>
    <cellStyle name="Total 2 2 2 4 12" xfId="14546"/>
    <cellStyle name="Total 2 2 2 4 12 2" xfId="32963"/>
    <cellStyle name="Total 2 2 2 4 13" xfId="14547"/>
    <cellStyle name="Total 2 2 2 4 13 2" xfId="32964"/>
    <cellStyle name="Total 2 2 2 4 14" xfId="14548"/>
    <cellStyle name="Total 2 2 2 4 14 2" xfId="32965"/>
    <cellStyle name="Total 2 2 2 4 15" xfId="14549"/>
    <cellStyle name="Total 2 2 2 4 16" xfId="14550"/>
    <cellStyle name="Total 2 2 2 4 17" xfId="32954"/>
    <cellStyle name="Total 2 2 2 4 2" xfId="14551"/>
    <cellStyle name="Total 2 2 2 4 2 2" xfId="14552"/>
    <cellStyle name="Total 2 2 2 4 2 2 2" xfId="32967"/>
    <cellStyle name="Total 2 2 2 4 2 3" xfId="14553"/>
    <cellStyle name="Total 2 2 2 4 2 3 2" xfId="32968"/>
    <cellStyle name="Total 2 2 2 4 2 4" xfId="14554"/>
    <cellStyle name="Total 2 2 2 4 2 4 2" xfId="32969"/>
    <cellStyle name="Total 2 2 2 4 2 5" xfId="14555"/>
    <cellStyle name="Total 2 2 2 4 2 5 2" xfId="32970"/>
    <cellStyle name="Total 2 2 2 4 2 6" xfId="14556"/>
    <cellStyle name="Total 2 2 2 4 2 6 2" xfId="32971"/>
    <cellStyle name="Total 2 2 2 4 2 7" xfId="14557"/>
    <cellStyle name="Total 2 2 2 4 2 7 2" xfId="32972"/>
    <cellStyle name="Total 2 2 2 4 2 8" xfId="32966"/>
    <cellStyle name="Total 2 2 2 4 3" xfId="14558"/>
    <cellStyle name="Total 2 2 2 4 3 2" xfId="14559"/>
    <cellStyle name="Total 2 2 2 4 3 2 2" xfId="32974"/>
    <cellStyle name="Total 2 2 2 4 3 3" xfId="14560"/>
    <cellStyle name="Total 2 2 2 4 3 3 2" xfId="32975"/>
    <cellStyle name="Total 2 2 2 4 3 4" xfId="14561"/>
    <cellStyle name="Total 2 2 2 4 3 4 2" xfId="32976"/>
    <cellStyle name="Total 2 2 2 4 3 5" xfId="14562"/>
    <cellStyle name="Total 2 2 2 4 3 5 2" xfId="32977"/>
    <cellStyle name="Total 2 2 2 4 3 6" xfId="14563"/>
    <cellStyle name="Total 2 2 2 4 3 6 2" xfId="32978"/>
    <cellStyle name="Total 2 2 2 4 3 7" xfId="14564"/>
    <cellStyle name="Total 2 2 2 4 3 7 2" xfId="32979"/>
    <cellStyle name="Total 2 2 2 4 3 8" xfId="32973"/>
    <cellStyle name="Total 2 2 2 4 4" xfId="14565"/>
    <cellStyle name="Total 2 2 2 4 4 2" xfId="14566"/>
    <cellStyle name="Total 2 2 2 4 4 2 2" xfId="32981"/>
    <cellStyle name="Total 2 2 2 4 4 3" xfId="14567"/>
    <cellStyle name="Total 2 2 2 4 4 3 2" xfId="32982"/>
    <cellStyle name="Total 2 2 2 4 4 4" xfId="14568"/>
    <cellStyle name="Total 2 2 2 4 4 4 2" xfId="32983"/>
    <cellStyle name="Total 2 2 2 4 4 5" xfId="14569"/>
    <cellStyle name="Total 2 2 2 4 4 5 2" xfId="32984"/>
    <cellStyle name="Total 2 2 2 4 4 6" xfId="14570"/>
    <cellStyle name="Total 2 2 2 4 4 6 2" xfId="32985"/>
    <cellStyle name="Total 2 2 2 4 4 7" xfId="14571"/>
    <cellStyle name="Total 2 2 2 4 4 7 2" xfId="32986"/>
    <cellStyle name="Total 2 2 2 4 4 8" xfId="32980"/>
    <cellStyle name="Total 2 2 2 4 5" xfId="14572"/>
    <cellStyle name="Total 2 2 2 4 5 2" xfId="14573"/>
    <cellStyle name="Total 2 2 2 4 5 2 2" xfId="32988"/>
    <cellStyle name="Total 2 2 2 4 5 3" xfId="14574"/>
    <cellStyle name="Total 2 2 2 4 5 3 2" xfId="32989"/>
    <cellStyle name="Total 2 2 2 4 5 4" xfId="14575"/>
    <cellStyle name="Total 2 2 2 4 5 4 2" xfId="32990"/>
    <cellStyle name="Total 2 2 2 4 5 5" xfId="14576"/>
    <cellStyle name="Total 2 2 2 4 5 5 2" xfId="32991"/>
    <cellStyle name="Total 2 2 2 4 5 6" xfId="14577"/>
    <cellStyle name="Total 2 2 2 4 5 6 2" xfId="32992"/>
    <cellStyle name="Total 2 2 2 4 5 7" xfId="14578"/>
    <cellStyle name="Total 2 2 2 4 5 7 2" xfId="32993"/>
    <cellStyle name="Total 2 2 2 4 5 8" xfId="32987"/>
    <cellStyle name="Total 2 2 2 4 6" xfId="14579"/>
    <cellStyle name="Total 2 2 2 4 6 2" xfId="14580"/>
    <cellStyle name="Total 2 2 2 4 6 2 2" xfId="32995"/>
    <cellStyle name="Total 2 2 2 4 6 3" xfId="14581"/>
    <cellStyle name="Total 2 2 2 4 6 3 2" xfId="32996"/>
    <cellStyle name="Total 2 2 2 4 6 4" xfId="14582"/>
    <cellStyle name="Total 2 2 2 4 6 4 2" xfId="32997"/>
    <cellStyle name="Total 2 2 2 4 6 5" xfId="14583"/>
    <cellStyle name="Total 2 2 2 4 6 5 2" xfId="32998"/>
    <cellStyle name="Total 2 2 2 4 6 6" xfId="14584"/>
    <cellStyle name="Total 2 2 2 4 6 6 2" xfId="32999"/>
    <cellStyle name="Total 2 2 2 4 6 7" xfId="14585"/>
    <cellStyle name="Total 2 2 2 4 6 7 2" xfId="33000"/>
    <cellStyle name="Total 2 2 2 4 6 8" xfId="32994"/>
    <cellStyle name="Total 2 2 2 4 7" xfId="14586"/>
    <cellStyle name="Total 2 2 2 4 7 2" xfId="14587"/>
    <cellStyle name="Total 2 2 2 4 7 2 2" xfId="33002"/>
    <cellStyle name="Total 2 2 2 4 7 3" xfId="14588"/>
    <cellStyle name="Total 2 2 2 4 7 3 2" xfId="33003"/>
    <cellStyle name="Total 2 2 2 4 7 4" xfId="14589"/>
    <cellStyle name="Total 2 2 2 4 7 4 2" xfId="33004"/>
    <cellStyle name="Total 2 2 2 4 7 5" xfId="14590"/>
    <cellStyle name="Total 2 2 2 4 7 5 2" xfId="33005"/>
    <cellStyle name="Total 2 2 2 4 7 6" xfId="14591"/>
    <cellStyle name="Total 2 2 2 4 7 6 2" xfId="33006"/>
    <cellStyle name="Total 2 2 2 4 7 7" xfId="14592"/>
    <cellStyle name="Total 2 2 2 4 7 7 2" xfId="33007"/>
    <cellStyle name="Total 2 2 2 4 7 8" xfId="33001"/>
    <cellStyle name="Total 2 2 2 4 8" xfId="14593"/>
    <cellStyle name="Total 2 2 2 4 8 2" xfId="14594"/>
    <cellStyle name="Total 2 2 2 4 8 2 2" xfId="33009"/>
    <cellStyle name="Total 2 2 2 4 8 3" xfId="14595"/>
    <cellStyle name="Total 2 2 2 4 8 3 2" xfId="33010"/>
    <cellStyle name="Total 2 2 2 4 8 4" xfId="14596"/>
    <cellStyle name="Total 2 2 2 4 8 4 2" xfId="33011"/>
    <cellStyle name="Total 2 2 2 4 8 5" xfId="14597"/>
    <cellStyle name="Total 2 2 2 4 8 5 2" xfId="33012"/>
    <cellStyle name="Total 2 2 2 4 8 6" xfId="14598"/>
    <cellStyle name="Total 2 2 2 4 8 6 2" xfId="33013"/>
    <cellStyle name="Total 2 2 2 4 8 7" xfId="14599"/>
    <cellStyle name="Total 2 2 2 4 8 7 2" xfId="33014"/>
    <cellStyle name="Total 2 2 2 4 8 8" xfId="33008"/>
    <cellStyle name="Total 2 2 2 4 9" xfId="14600"/>
    <cellStyle name="Total 2 2 2 4 9 2" xfId="14601"/>
    <cellStyle name="Total 2 2 2 4 9 2 2" xfId="33016"/>
    <cellStyle name="Total 2 2 2 4 9 3" xfId="14602"/>
    <cellStyle name="Total 2 2 2 4 9 3 2" xfId="33017"/>
    <cellStyle name="Total 2 2 2 4 9 4" xfId="14603"/>
    <cellStyle name="Total 2 2 2 4 9 4 2" xfId="33018"/>
    <cellStyle name="Total 2 2 2 4 9 5" xfId="14604"/>
    <cellStyle name="Total 2 2 2 4 9 5 2" xfId="33019"/>
    <cellStyle name="Total 2 2 2 4 9 6" xfId="14605"/>
    <cellStyle name="Total 2 2 2 4 9 6 2" xfId="33020"/>
    <cellStyle name="Total 2 2 2 4 9 7" xfId="14606"/>
    <cellStyle name="Total 2 2 2 4 9 7 2" xfId="33021"/>
    <cellStyle name="Total 2 2 2 4 9 8" xfId="33015"/>
    <cellStyle name="Total 2 2 2 5" xfId="14607"/>
    <cellStyle name="Total 2 2 2 5 10" xfId="14608"/>
    <cellStyle name="Total 2 2 2 5 10 2" xfId="14609"/>
    <cellStyle name="Total 2 2 2 5 10 2 2" xfId="33024"/>
    <cellStyle name="Total 2 2 2 5 10 3" xfId="14610"/>
    <cellStyle name="Total 2 2 2 5 10 3 2" xfId="33025"/>
    <cellStyle name="Total 2 2 2 5 10 4" xfId="14611"/>
    <cellStyle name="Total 2 2 2 5 10 4 2" xfId="33026"/>
    <cellStyle name="Total 2 2 2 5 10 5" xfId="14612"/>
    <cellStyle name="Total 2 2 2 5 10 5 2" xfId="33027"/>
    <cellStyle name="Total 2 2 2 5 10 6" xfId="14613"/>
    <cellStyle name="Total 2 2 2 5 10 6 2" xfId="33028"/>
    <cellStyle name="Total 2 2 2 5 10 7" xfId="14614"/>
    <cellStyle name="Total 2 2 2 5 10 7 2" xfId="33029"/>
    <cellStyle name="Total 2 2 2 5 10 8" xfId="33023"/>
    <cellStyle name="Total 2 2 2 5 11" xfId="14615"/>
    <cellStyle name="Total 2 2 2 5 11 2" xfId="33030"/>
    <cellStyle name="Total 2 2 2 5 12" xfId="14616"/>
    <cellStyle name="Total 2 2 2 5 12 2" xfId="33031"/>
    <cellStyle name="Total 2 2 2 5 13" xfId="14617"/>
    <cellStyle name="Total 2 2 2 5 13 2" xfId="33032"/>
    <cellStyle name="Total 2 2 2 5 14" xfId="14618"/>
    <cellStyle name="Total 2 2 2 5 14 2" xfId="33033"/>
    <cellStyle name="Total 2 2 2 5 15" xfId="14619"/>
    <cellStyle name="Total 2 2 2 5 16" xfId="14620"/>
    <cellStyle name="Total 2 2 2 5 17" xfId="33022"/>
    <cellStyle name="Total 2 2 2 5 2" xfId="14621"/>
    <cellStyle name="Total 2 2 2 5 2 2" xfId="14622"/>
    <cellStyle name="Total 2 2 2 5 2 2 2" xfId="33035"/>
    <cellStyle name="Total 2 2 2 5 2 3" xfId="14623"/>
    <cellStyle name="Total 2 2 2 5 2 3 2" xfId="33036"/>
    <cellStyle name="Total 2 2 2 5 2 4" xfId="14624"/>
    <cellStyle name="Total 2 2 2 5 2 4 2" xfId="33037"/>
    <cellStyle name="Total 2 2 2 5 2 5" xfId="14625"/>
    <cellStyle name="Total 2 2 2 5 2 5 2" xfId="33038"/>
    <cellStyle name="Total 2 2 2 5 2 6" xfId="14626"/>
    <cellStyle name="Total 2 2 2 5 2 6 2" xfId="33039"/>
    <cellStyle name="Total 2 2 2 5 2 7" xfId="14627"/>
    <cellStyle name="Total 2 2 2 5 2 7 2" xfId="33040"/>
    <cellStyle name="Total 2 2 2 5 2 8" xfId="33034"/>
    <cellStyle name="Total 2 2 2 5 3" xfId="14628"/>
    <cellStyle name="Total 2 2 2 5 3 2" xfId="14629"/>
    <cellStyle name="Total 2 2 2 5 3 2 2" xfId="33042"/>
    <cellStyle name="Total 2 2 2 5 3 3" xfId="14630"/>
    <cellStyle name="Total 2 2 2 5 3 3 2" xfId="33043"/>
    <cellStyle name="Total 2 2 2 5 3 4" xfId="14631"/>
    <cellStyle name="Total 2 2 2 5 3 4 2" xfId="33044"/>
    <cellStyle name="Total 2 2 2 5 3 5" xfId="14632"/>
    <cellStyle name="Total 2 2 2 5 3 5 2" xfId="33045"/>
    <cellStyle name="Total 2 2 2 5 3 6" xfId="14633"/>
    <cellStyle name="Total 2 2 2 5 3 6 2" xfId="33046"/>
    <cellStyle name="Total 2 2 2 5 3 7" xfId="14634"/>
    <cellStyle name="Total 2 2 2 5 3 7 2" xfId="33047"/>
    <cellStyle name="Total 2 2 2 5 3 8" xfId="33041"/>
    <cellStyle name="Total 2 2 2 5 4" xfId="14635"/>
    <cellStyle name="Total 2 2 2 5 4 2" xfId="14636"/>
    <cellStyle name="Total 2 2 2 5 4 2 2" xfId="33049"/>
    <cellStyle name="Total 2 2 2 5 4 3" xfId="14637"/>
    <cellStyle name="Total 2 2 2 5 4 3 2" xfId="33050"/>
    <cellStyle name="Total 2 2 2 5 4 4" xfId="14638"/>
    <cellStyle name="Total 2 2 2 5 4 4 2" xfId="33051"/>
    <cellStyle name="Total 2 2 2 5 4 5" xfId="14639"/>
    <cellStyle name="Total 2 2 2 5 4 5 2" xfId="33052"/>
    <cellStyle name="Total 2 2 2 5 4 6" xfId="14640"/>
    <cellStyle name="Total 2 2 2 5 4 6 2" xfId="33053"/>
    <cellStyle name="Total 2 2 2 5 4 7" xfId="14641"/>
    <cellStyle name="Total 2 2 2 5 4 7 2" xfId="33054"/>
    <cellStyle name="Total 2 2 2 5 4 8" xfId="33048"/>
    <cellStyle name="Total 2 2 2 5 5" xfId="14642"/>
    <cellStyle name="Total 2 2 2 5 5 2" xfId="14643"/>
    <cellStyle name="Total 2 2 2 5 5 2 2" xfId="33056"/>
    <cellStyle name="Total 2 2 2 5 5 3" xfId="14644"/>
    <cellStyle name="Total 2 2 2 5 5 3 2" xfId="33057"/>
    <cellStyle name="Total 2 2 2 5 5 4" xfId="14645"/>
    <cellStyle name="Total 2 2 2 5 5 4 2" xfId="33058"/>
    <cellStyle name="Total 2 2 2 5 5 5" xfId="14646"/>
    <cellStyle name="Total 2 2 2 5 5 5 2" xfId="33059"/>
    <cellStyle name="Total 2 2 2 5 5 6" xfId="14647"/>
    <cellStyle name="Total 2 2 2 5 5 6 2" xfId="33060"/>
    <cellStyle name="Total 2 2 2 5 5 7" xfId="14648"/>
    <cellStyle name="Total 2 2 2 5 5 7 2" xfId="33061"/>
    <cellStyle name="Total 2 2 2 5 5 8" xfId="33055"/>
    <cellStyle name="Total 2 2 2 5 6" xfId="14649"/>
    <cellStyle name="Total 2 2 2 5 6 2" xfId="14650"/>
    <cellStyle name="Total 2 2 2 5 6 2 2" xfId="33063"/>
    <cellStyle name="Total 2 2 2 5 6 3" xfId="14651"/>
    <cellStyle name="Total 2 2 2 5 6 3 2" xfId="33064"/>
    <cellStyle name="Total 2 2 2 5 6 4" xfId="14652"/>
    <cellStyle name="Total 2 2 2 5 6 4 2" xfId="33065"/>
    <cellStyle name="Total 2 2 2 5 6 5" xfId="14653"/>
    <cellStyle name="Total 2 2 2 5 6 5 2" xfId="33066"/>
    <cellStyle name="Total 2 2 2 5 6 6" xfId="14654"/>
    <cellStyle name="Total 2 2 2 5 6 6 2" xfId="33067"/>
    <cellStyle name="Total 2 2 2 5 6 7" xfId="14655"/>
    <cellStyle name="Total 2 2 2 5 6 7 2" xfId="33068"/>
    <cellStyle name="Total 2 2 2 5 6 8" xfId="33062"/>
    <cellStyle name="Total 2 2 2 5 7" xfId="14656"/>
    <cellStyle name="Total 2 2 2 5 7 2" xfId="14657"/>
    <cellStyle name="Total 2 2 2 5 7 2 2" xfId="33070"/>
    <cellStyle name="Total 2 2 2 5 7 3" xfId="14658"/>
    <cellStyle name="Total 2 2 2 5 7 3 2" xfId="33071"/>
    <cellStyle name="Total 2 2 2 5 7 4" xfId="14659"/>
    <cellStyle name="Total 2 2 2 5 7 4 2" xfId="33072"/>
    <cellStyle name="Total 2 2 2 5 7 5" xfId="14660"/>
    <cellStyle name="Total 2 2 2 5 7 5 2" xfId="33073"/>
    <cellStyle name="Total 2 2 2 5 7 6" xfId="14661"/>
    <cellStyle name="Total 2 2 2 5 7 6 2" xfId="33074"/>
    <cellStyle name="Total 2 2 2 5 7 7" xfId="14662"/>
    <cellStyle name="Total 2 2 2 5 7 7 2" xfId="33075"/>
    <cellStyle name="Total 2 2 2 5 7 8" xfId="33069"/>
    <cellStyle name="Total 2 2 2 5 8" xfId="14663"/>
    <cellStyle name="Total 2 2 2 5 8 2" xfId="14664"/>
    <cellStyle name="Total 2 2 2 5 8 2 2" xfId="33077"/>
    <cellStyle name="Total 2 2 2 5 8 3" xfId="14665"/>
    <cellStyle name="Total 2 2 2 5 8 3 2" xfId="33078"/>
    <cellStyle name="Total 2 2 2 5 8 4" xfId="14666"/>
    <cellStyle name="Total 2 2 2 5 8 4 2" xfId="33079"/>
    <cellStyle name="Total 2 2 2 5 8 5" xfId="14667"/>
    <cellStyle name="Total 2 2 2 5 8 5 2" xfId="33080"/>
    <cellStyle name="Total 2 2 2 5 8 6" xfId="14668"/>
    <cellStyle name="Total 2 2 2 5 8 6 2" xfId="33081"/>
    <cellStyle name="Total 2 2 2 5 8 7" xfId="14669"/>
    <cellStyle name="Total 2 2 2 5 8 7 2" xfId="33082"/>
    <cellStyle name="Total 2 2 2 5 8 8" xfId="33076"/>
    <cellStyle name="Total 2 2 2 5 9" xfId="14670"/>
    <cellStyle name="Total 2 2 2 5 9 2" xfId="14671"/>
    <cellStyle name="Total 2 2 2 5 9 2 2" xfId="33084"/>
    <cellStyle name="Total 2 2 2 5 9 3" xfId="14672"/>
    <cellStyle name="Total 2 2 2 5 9 3 2" xfId="33085"/>
    <cellStyle name="Total 2 2 2 5 9 4" xfId="14673"/>
    <cellStyle name="Total 2 2 2 5 9 4 2" xfId="33086"/>
    <cellStyle name="Total 2 2 2 5 9 5" xfId="14674"/>
    <cellStyle name="Total 2 2 2 5 9 5 2" xfId="33087"/>
    <cellStyle name="Total 2 2 2 5 9 6" xfId="14675"/>
    <cellStyle name="Total 2 2 2 5 9 6 2" xfId="33088"/>
    <cellStyle name="Total 2 2 2 5 9 7" xfId="14676"/>
    <cellStyle name="Total 2 2 2 5 9 7 2" xfId="33089"/>
    <cellStyle name="Total 2 2 2 5 9 8" xfId="33083"/>
    <cellStyle name="Total 2 2 2 6" xfId="14677"/>
    <cellStyle name="Total 2 2 2 6 10" xfId="14678"/>
    <cellStyle name="Total 2 2 2 6 10 2" xfId="14679"/>
    <cellStyle name="Total 2 2 2 6 10 2 2" xfId="33092"/>
    <cellStyle name="Total 2 2 2 6 10 3" xfId="14680"/>
    <cellStyle name="Total 2 2 2 6 10 3 2" xfId="33093"/>
    <cellStyle name="Total 2 2 2 6 10 4" xfId="14681"/>
    <cellStyle name="Total 2 2 2 6 10 4 2" xfId="33094"/>
    <cellStyle name="Total 2 2 2 6 10 5" xfId="14682"/>
    <cellStyle name="Total 2 2 2 6 10 5 2" xfId="33095"/>
    <cellStyle name="Total 2 2 2 6 10 6" xfId="14683"/>
    <cellStyle name="Total 2 2 2 6 10 6 2" xfId="33096"/>
    <cellStyle name="Total 2 2 2 6 10 7" xfId="14684"/>
    <cellStyle name="Total 2 2 2 6 10 7 2" xfId="33097"/>
    <cellStyle name="Total 2 2 2 6 10 8" xfId="33091"/>
    <cellStyle name="Total 2 2 2 6 11" xfId="14685"/>
    <cellStyle name="Total 2 2 2 6 11 2" xfId="33098"/>
    <cellStyle name="Total 2 2 2 6 12" xfId="14686"/>
    <cellStyle name="Total 2 2 2 6 12 2" xfId="33099"/>
    <cellStyle name="Total 2 2 2 6 13" xfId="14687"/>
    <cellStyle name="Total 2 2 2 6 13 2" xfId="33100"/>
    <cellStyle name="Total 2 2 2 6 14" xfId="14688"/>
    <cellStyle name="Total 2 2 2 6 14 2" xfId="33101"/>
    <cellStyle name="Total 2 2 2 6 15" xfId="14689"/>
    <cellStyle name="Total 2 2 2 6 16" xfId="14690"/>
    <cellStyle name="Total 2 2 2 6 17" xfId="33090"/>
    <cellStyle name="Total 2 2 2 6 2" xfId="14691"/>
    <cellStyle name="Total 2 2 2 6 2 2" xfId="14692"/>
    <cellStyle name="Total 2 2 2 6 2 2 2" xfId="33103"/>
    <cellStyle name="Total 2 2 2 6 2 3" xfId="14693"/>
    <cellStyle name="Total 2 2 2 6 2 3 2" xfId="33104"/>
    <cellStyle name="Total 2 2 2 6 2 4" xfId="14694"/>
    <cellStyle name="Total 2 2 2 6 2 4 2" xfId="33105"/>
    <cellStyle name="Total 2 2 2 6 2 5" xfId="14695"/>
    <cellStyle name="Total 2 2 2 6 2 5 2" xfId="33106"/>
    <cellStyle name="Total 2 2 2 6 2 6" xfId="14696"/>
    <cellStyle name="Total 2 2 2 6 2 6 2" xfId="33107"/>
    <cellStyle name="Total 2 2 2 6 2 7" xfId="14697"/>
    <cellStyle name="Total 2 2 2 6 2 7 2" xfId="33108"/>
    <cellStyle name="Total 2 2 2 6 2 8" xfId="33102"/>
    <cellStyle name="Total 2 2 2 6 3" xfId="14698"/>
    <cellStyle name="Total 2 2 2 6 3 2" xfId="14699"/>
    <cellStyle name="Total 2 2 2 6 3 2 2" xfId="33110"/>
    <cellStyle name="Total 2 2 2 6 3 3" xfId="14700"/>
    <cellStyle name="Total 2 2 2 6 3 3 2" xfId="33111"/>
    <cellStyle name="Total 2 2 2 6 3 4" xfId="14701"/>
    <cellStyle name="Total 2 2 2 6 3 4 2" xfId="33112"/>
    <cellStyle name="Total 2 2 2 6 3 5" xfId="14702"/>
    <cellStyle name="Total 2 2 2 6 3 5 2" xfId="33113"/>
    <cellStyle name="Total 2 2 2 6 3 6" xfId="14703"/>
    <cellStyle name="Total 2 2 2 6 3 6 2" xfId="33114"/>
    <cellStyle name="Total 2 2 2 6 3 7" xfId="14704"/>
    <cellStyle name="Total 2 2 2 6 3 7 2" xfId="33115"/>
    <cellStyle name="Total 2 2 2 6 3 8" xfId="33109"/>
    <cellStyle name="Total 2 2 2 6 4" xfId="14705"/>
    <cellStyle name="Total 2 2 2 6 4 2" xfId="14706"/>
    <cellStyle name="Total 2 2 2 6 4 2 2" xfId="33117"/>
    <cellStyle name="Total 2 2 2 6 4 3" xfId="14707"/>
    <cellStyle name="Total 2 2 2 6 4 3 2" xfId="33118"/>
    <cellStyle name="Total 2 2 2 6 4 4" xfId="14708"/>
    <cellStyle name="Total 2 2 2 6 4 4 2" xfId="33119"/>
    <cellStyle name="Total 2 2 2 6 4 5" xfId="14709"/>
    <cellStyle name="Total 2 2 2 6 4 5 2" xfId="33120"/>
    <cellStyle name="Total 2 2 2 6 4 6" xfId="14710"/>
    <cellStyle name="Total 2 2 2 6 4 6 2" xfId="33121"/>
    <cellStyle name="Total 2 2 2 6 4 7" xfId="14711"/>
    <cellStyle name="Total 2 2 2 6 4 7 2" xfId="33122"/>
    <cellStyle name="Total 2 2 2 6 4 8" xfId="33116"/>
    <cellStyle name="Total 2 2 2 6 5" xfId="14712"/>
    <cellStyle name="Total 2 2 2 6 5 2" xfId="14713"/>
    <cellStyle name="Total 2 2 2 6 5 2 2" xfId="33124"/>
    <cellStyle name="Total 2 2 2 6 5 3" xfId="14714"/>
    <cellStyle name="Total 2 2 2 6 5 3 2" xfId="33125"/>
    <cellStyle name="Total 2 2 2 6 5 4" xfId="14715"/>
    <cellStyle name="Total 2 2 2 6 5 4 2" xfId="33126"/>
    <cellStyle name="Total 2 2 2 6 5 5" xfId="14716"/>
    <cellStyle name="Total 2 2 2 6 5 5 2" xfId="33127"/>
    <cellStyle name="Total 2 2 2 6 5 6" xfId="14717"/>
    <cellStyle name="Total 2 2 2 6 5 6 2" xfId="33128"/>
    <cellStyle name="Total 2 2 2 6 5 7" xfId="14718"/>
    <cellStyle name="Total 2 2 2 6 5 7 2" xfId="33129"/>
    <cellStyle name="Total 2 2 2 6 5 8" xfId="33123"/>
    <cellStyle name="Total 2 2 2 6 6" xfId="14719"/>
    <cellStyle name="Total 2 2 2 6 6 2" xfId="14720"/>
    <cellStyle name="Total 2 2 2 6 6 2 2" xfId="33131"/>
    <cellStyle name="Total 2 2 2 6 6 3" xfId="14721"/>
    <cellStyle name="Total 2 2 2 6 6 3 2" xfId="33132"/>
    <cellStyle name="Total 2 2 2 6 6 4" xfId="14722"/>
    <cellStyle name="Total 2 2 2 6 6 4 2" xfId="33133"/>
    <cellStyle name="Total 2 2 2 6 6 5" xfId="14723"/>
    <cellStyle name="Total 2 2 2 6 6 5 2" xfId="33134"/>
    <cellStyle name="Total 2 2 2 6 6 6" xfId="14724"/>
    <cellStyle name="Total 2 2 2 6 6 6 2" xfId="33135"/>
    <cellStyle name="Total 2 2 2 6 6 7" xfId="14725"/>
    <cellStyle name="Total 2 2 2 6 6 7 2" xfId="33136"/>
    <cellStyle name="Total 2 2 2 6 6 8" xfId="33130"/>
    <cellStyle name="Total 2 2 2 6 7" xfId="14726"/>
    <cellStyle name="Total 2 2 2 6 7 2" xfId="14727"/>
    <cellStyle name="Total 2 2 2 6 7 2 2" xfId="33138"/>
    <cellStyle name="Total 2 2 2 6 7 3" xfId="14728"/>
    <cellStyle name="Total 2 2 2 6 7 3 2" xfId="33139"/>
    <cellStyle name="Total 2 2 2 6 7 4" xfId="14729"/>
    <cellStyle name="Total 2 2 2 6 7 4 2" xfId="33140"/>
    <cellStyle name="Total 2 2 2 6 7 5" xfId="14730"/>
    <cellStyle name="Total 2 2 2 6 7 5 2" xfId="33141"/>
    <cellStyle name="Total 2 2 2 6 7 6" xfId="14731"/>
    <cellStyle name="Total 2 2 2 6 7 6 2" xfId="33142"/>
    <cellStyle name="Total 2 2 2 6 7 7" xfId="14732"/>
    <cellStyle name="Total 2 2 2 6 7 7 2" xfId="33143"/>
    <cellStyle name="Total 2 2 2 6 7 8" xfId="33137"/>
    <cellStyle name="Total 2 2 2 6 8" xfId="14733"/>
    <cellStyle name="Total 2 2 2 6 8 2" xfId="14734"/>
    <cellStyle name="Total 2 2 2 6 8 2 2" xfId="33145"/>
    <cellStyle name="Total 2 2 2 6 8 3" xfId="14735"/>
    <cellStyle name="Total 2 2 2 6 8 3 2" xfId="33146"/>
    <cellStyle name="Total 2 2 2 6 8 4" xfId="14736"/>
    <cellStyle name="Total 2 2 2 6 8 4 2" xfId="33147"/>
    <cellStyle name="Total 2 2 2 6 8 5" xfId="14737"/>
    <cellStyle name="Total 2 2 2 6 8 5 2" xfId="33148"/>
    <cellStyle name="Total 2 2 2 6 8 6" xfId="14738"/>
    <cellStyle name="Total 2 2 2 6 8 6 2" xfId="33149"/>
    <cellStyle name="Total 2 2 2 6 8 7" xfId="14739"/>
    <cellStyle name="Total 2 2 2 6 8 7 2" xfId="33150"/>
    <cellStyle name="Total 2 2 2 6 8 8" xfId="33144"/>
    <cellStyle name="Total 2 2 2 6 9" xfId="14740"/>
    <cellStyle name="Total 2 2 2 6 9 2" xfId="14741"/>
    <cellStyle name="Total 2 2 2 6 9 2 2" xfId="33152"/>
    <cellStyle name="Total 2 2 2 6 9 3" xfId="14742"/>
    <cellStyle name="Total 2 2 2 6 9 3 2" xfId="33153"/>
    <cellStyle name="Total 2 2 2 6 9 4" xfId="14743"/>
    <cellStyle name="Total 2 2 2 6 9 4 2" xfId="33154"/>
    <cellStyle name="Total 2 2 2 6 9 5" xfId="14744"/>
    <cellStyle name="Total 2 2 2 6 9 5 2" xfId="33155"/>
    <cellStyle name="Total 2 2 2 6 9 6" xfId="14745"/>
    <cellStyle name="Total 2 2 2 6 9 6 2" xfId="33156"/>
    <cellStyle name="Total 2 2 2 6 9 7" xfId="14746"/>
    <cellStyle name="Total 2 2 2 6 9 7 2" xfId="33157"/>
    <cellStyle name="Total 2 2 2 6 9 8" xfId="33151"/>
    <cellStyle name="Total 2 2 2 7" xfId="14747"/>
    <cellStyle name="Total 2 2 2 7 10" xfId="14748"/>
    <cellStyle name="Total 2 2 2 7 11" xfId="33158"/>
    <cellStyle name="Total 2 2 2 7 2" xfId="14749"/>
    <cellStyle name="Total 2 2 2 7 2 2" xfId="33159"/>
    <cellStyle name="Total 2 2 2 7 3" xfId="14750"/>
    <cellStyle name="Total 2 2 2 7 3 2" xfId="33160"/>
    <cellStyle name="Total 2 2 2 7 4" xfId="14751"/>
    <cellStyle name="Total 2 2 2 7 4 2" xfId="33161"/>
    <cellStyle name="Total 2 2 2 7 5" xfId="14752"/>
    <cellStyle name="Total 2 2 2 7 5 2" xfId="33162"/>
    <cellStyle name="Total 2 2 2 7 6" xfId="14753"/>
    <cellStyle name="Total 2 2 2 7 6 2" xfId="33163"/>
    <cellStyle name="Total 2 2 2 7 7" xfId="14754"/>
    <cellStyle name="Total 2 2 2 7 7 2" xfId="33164"/>
    <cellStyle name="Total 2 2 2 7 8" xfId="14755"/>
    <cellStyle name="Total 2 2 2 7 9" xfId="14756"/>
    <cellStyle name="Total 2 2 2 8" xfId="14757"/>
    <cellStyle name="Total 2 2 2 8 10" xfId="14758"/>
    <cellStyle name="Total 2 2 2 8 11" xfId="33165"/>
    <cellStyle name="Total 2 2 2 8 2" xfId="14759"/>
    <cellStyle name="Total 2 2 2 8 2 2" xfId="33166"/>
    <cellStyle name="Total 2 2 2 8 3" xfId="14760"/>
    <cellStyle name="Total 2 2 2 8 3 2" xfId="33167"/>
    <cellStyle name="Total 2 2 2 8 4" xfId="14761"/>
    <cellStyle name="Total 2 2 2 8 4 2" xfId="33168"/>
    <cellStyle name="Total 2 2 2 8 5" xfId="14762"/>
    <cellStyle name="Total 2 2 2 8 5 2" xfId="33169"/>
    <cellStyle name="Total 2 2 2 8 6" xfId="14763"/>
    <cellStyle name="Total 2 2 2 8 6 2" xfId="33170"/>
    <cellStyle name="Total 2 2 2 8 7" xfId="14764"/>
    <cellStyle name="Total 2 2 2 8 7 2" xfId="33171"/>
    <cellStyle name="Total 2 2 2 8 8" xfId="14765"/>
    <cellStyle name="Total 2 2 2 8 9" xfId="14766"/>
    <cellStyle name="Total 2 2 2 9" xfId="14767"/>
    <cellStyle name="Total 2 2 2 9 10" xfId="14768"/>
    <cellStyle name="Total 2 2 2 9 11" xfId="33172"/>
    <cellStyle name="Total 2 2 2 9 2" xfId="14769"/>
    <cellStyle name="Total 2 2 2 9 2 2" xfId="33173"/>
    <cellStyle name="Total 2 2 2 9 3" xfId="14770"/>
    <cellStyle name="Total 2 2 2 9 3 2" xfId="33174"/>
    <cellStyle name="Total 2 2 2 9 4" xfId="14771"/>
    <cellStyle name="Total 2 2 2 9 4 2" xfId="33175"/>
    <cellStyle name="Total 2 2 2 9 5" xfId="14772"/>
    <cellStyle name="Total 2 2 2 9 5 2" xfId="33176"/>
    <cellStyle name="Total 2 2 2 9 6" xfId="14773"/>
    <cellStyle name="Total 2 2 2 9 6 2" xfId="33177"/>
    <cellStyle name="Total 2 2 2 9 7" xfId="14774"/>
    <cellStyle name="Total 2 2 2 9 7 2" xfId="33178"/>
    <cellStyle name="Total 2 2 2 9 8" xfId="14775"/>
    <cellStyle name="Total 2 2 2 9 9" xfId="14776"/>
    <cellStyle name="Total 2 2 20" xfId="14777"/>
    <cellStyle name="Total 2 2 21" xfId="14778"/>
    <cellStyle name="Total 2 2 22" xfId="14779"/>
    <cellStyle name="Total 2 2 23" xfId="14780"/>
    <cellStyle name="Total 2 2 24" xfId="14781"/>
    <cellStyle name="Total 2 2 25" xfId="14782"/>
    <cellStyle name="Total 2 2 26" xfId="14783"/>
    <cellStyle name="Total 2 2 27" xfId="14784"/>
    <cellStyle name="Total 2 2 28" xfId="14785"/>
    <cellStyle name="Total 2 2 29" xfId="14786"/>
    <cellStyle name="Total 2 2 3" xfId="14787"/>
    <cellStyle name="Total 2 2 3 10" xfId="14788"/>
    <cellStyle name="Total 2 2 3 10 2" xfId="14789"/>
    <cellStyle name="Total 2 2 3 10 2 2" xfId="33180"/>
    <cellStyle name="Total 2 2 3 10 3" xfId="14790"/>
    <cellStyle name="Total 2 2 3 10 3 2" xfId="33181"/>
    <cellStyle name="Total 2 2 3 10 4" xfId="14791"/>
    <cellStyle name="Total 2 2 3 10 4 2" xfId="33182"/>
    <cellStyle name="Total 2 2 3 10 5" xfId="14792"/>
    <cellStyle name="Total 2 2 3 10 5 2" xfId="33183"/>
    <cellStyle name="Total 2 2 3 10 6" xfId="14793"/>
    <cellStyle name="Total 2 2 3 10 6 2" xfId="33184"/>
    <cellStyle name="Total 2 2 3 10 7" xfId="14794"/>
    <cellStyle name="Total 2 2 3 10 7 2" xfId="33185"/>
    <cellStyle name="Total 2 2 3 10 8" xfId="33179"/>
    <cellStyle name="Total 2 2 3 11" xfId="14795"/>
    <cellStyle name="Total 2 2 3 11 2" xfId="14796"/>
    <cellStyle name="Total 2 2 3 11 2 2" xfId="33187"/>
    <cellStyle name="Total 2 2 3 11 3" xfId="14797"/>
    <cellStyle name="Total 2 2 3 11 3 2" xfId="33188"/>
    <cellStyle name="Total 2 2 3 11 4" xfId="14798"/>
    <cellStyle name="Total 2 2 3 11 4 2" xfId="33189"/>
    <cellStyle name="Total 2 2 3 11 5" xfId="14799"/>
    <cellStyle name="Total 2 2 3 11 5 2" xfId="33190"/>
    <cellStyle name="Total 2 2 3 11 6" xfId="14800"/>
    <cellStyle name="Total 2 2 3 11 6 2" xfId="33191"/>
    <cellStyle name="Total 2 2 3 11 7" xfId="14801"/>
    <cellStyle name="Total 2 2 3 11 7 2" xfId="33192"/>
    <cellStyle name="Total 2 2 3 11 8" xfId="33186"/>
    <cellStyle name="Total 2 2 3 12" xfId="14802"/>
    <cellStyle name="Total 2 2 3 12 2" xfId="14803"/>
    <cellStyle name="Total 2 2 3 12 2 2" xfId="33194"/>
    <cellStyle name="Total 2 2 3 12 3" xfId="14804"/>
    <cellStyle name="Total 2 2 3 12 3 2" xfId="33195"/>
    <cellStyle name="Total 2 2 3 12 4" xfId="14805"/>
    <cellStyle name="Total 2 2 3 12 4 2" xfId="33196"/>
    <cellStyle name="Total 2 2 3 12 5" xfId="14806"/>
    <cellStyle name="Total 2 2 3 12 5 2" xfId="33197"/>
    <cellStyle name="Total 2 2 3 12 6" xfId="14807"/>
    <cellStyle name="Total 2 2 3 12 6 2" xfId="33198"/>
    <cellStyle name="Total 2 2 3 12 7" xfId="14808"/>
    <cellStyle name="Total 2 2 3 12 7 2" xfId="33199"/>
    <cellStyle name="Total 2 2 3 12 8" xfId="33193"/>
    <cellStyle name="Total 2 2 3 13" xfId="14809"/>
    <cellStyle name="Total 2 2 3 13 2" xfId="14810"/>
    <cellStyle name="Total 2 2 3 13 2 2" xfId="33201"/>
    <cellStyle name="Total 2 2 3 13 3" xfId="14811"/>
    <cellStyle name="Total 2 2 3 13 3 2" xfId="33202"/>
    <cellStyle name="Total 2 2 3 13 4" xfId="14812"/>
    <cellStyle name="Total 2 2 3 13 4 2" xfId="33203"/>
    <cellStyle name="Total 2 2 3 13 5" xfId="14813"/>
    <cellStyle name="Total 2 2 3 13 5 2" xfId="33204"/>
    <cellStyle name="Total 2 2 3 13 6" xfId="14814"/>
    <cellStyle name="Total 2 2 3 13 6 2" xfId="33205"/>
    <cellStyle name="Total 2 2 3 13 7" xfId="14815"/>
    <cellStyle name="Total 2 2 3 13 7 2" xfId="33206"/>
    <cellStyle name="Total 2 2 3 13 8" xfId="33200"/>
    <cellStyle name="Total 2 2 3 14" xfId="14816"/>
    <cellStyle name="Total 2 2 3 14 2" xfId="33207"/>
    <cellStyle name="Total 2 2 3 15" xfId="14817"/>
    <cellStyle name="Total 2 2 3 15 2" xfId="33208"/>
    <cellStyle name="Total 2 2 3 16" xfId="14818"/>
    <cellStyle name="Total 2 2 3 16 2" xfId="33209"/>
    <cellStyle name="Total 2 2 3 17" xfId="14819"/>
    <cellStyle name="Total 2 2 3 17 2" xfId="33210"/>
    <cellStyle name="Total 2 2 3 18" xfId="14820"/>
    <cellStyle name="Total 2 2 3 19" xfId="14821"/>
    <cellStyle name="Total 2 2 3 2" xfId="14822"/>
    <cellStyle name="Total 2 2 3 2 10" xfId="14823"/>
    <cellStyle name="Total 2 2 3 2 10 2" xfId="14824"/>
    <cellStyle name="Total 2 2 3 2 10 2 2" xfId="33213"/>
    <cellStyle name="Total 2 2 3 2 10 3" xfId="14825"/>
    <cellStyle name="Total 2 2 3 2 10 3 2" xfId="33214"/>
    <cellStyle name="Total 2 2 3 2 10 4" xfId="14826"/>
    <cellStyle name="Total 2 2 3 2 10 4 2" xfId="33215"/>
    <cellStyle name="Total 2 2 3 2 10 5" xfId="14827"/>
    <cellStyle name="Total 2 2 3 2 10 5 2" xfId="33216"/>
    <cellStyle name="Total 2 2 3 2 10 6" xfId="14828"/>
    <cellStyle name="Total 2 2 3 2 10 6 2" xfId="33217"/>
    <cellStyle name="Total 2 2 3 2 10 7" xfId="14829"/>
    <cellStyle name="Total 2 2 3 2 10 7 2" xfId="33218"/>
    <cellStyle name="Total 2 2 3 2 10 8" xfId="33212"/>
    <cellStyle name="Total 2 2 3 2 11" xfId="14830"/>
    <cellStyle name="Total 2 2 3 2 11 2" xfId="33219"/>
    <cellStyle name="Total 2 2 3 2 12" xfId="14831"/>
    <cellStyle name="Total 2 2 3 2 12 2" xfId="33220"/>
    <cellStyle name="Total 2 2 3 2 13" xfId="14832"/>
    <cellStyle name="Total 2 2 3 2 13 2" xfId="33221"/>
    <cellStyle name="Total 2 2 3 2 14" xfId="14833"/>
    <cellStyle name="Total 2 2 3 2 14 2" xfId="33222"/>
    <cellStyle name="Total 2 2 3 2 15" xfId="14834"/>
    <cellStyle name="Total 2 2 3 2 16" xfId="14835"/>
    <cellStyle name="Total 2 2 3 2 17" xfId="33211"/>
    <cellStyle name="Total 2 2 3 2 2" xfId="14836"/>
    <cellStyle name="Total 2 2 3 2 2 2" xfId="14837"/>
    <cellStyle name="Total 2 2 3 2 2 2 2" xfId="33224"/>
    <cellStyle name="Total 2 2 3 2 2 3" xfId="14838"/>
    <cellStyle name="Total 2 2 3 2 2 3 2" xfId="33225"/>
    <cellStyle name="Total 2 2 3 2 2 4" xfId="14839"/>
    <cellStyle name="Total 2 2 3 2 2 4 2" xfId="33226"/>
    <cellStyle name="Total 2 2 3 2 2 5" xfId="14840"/>
    <cellStyle name="Total 2 2 3 2 2 5 2" xfId="33227"/>
    <cellStyle name="Total 2 2 3 2 2 6" xfId="14841"/>
    <cellStyle name="Total 2 2 3 2 2 6 2" xfId="33228"/>
    <cellStyle name="Total 2 2 3 2 2 7" xfId="14842"/>
    <cellStyle name="Total 2 2 3 2 2 7 2" xfId="33229"/>
    <cellStyle name="Total 2 2 3 2 2 8" xfId="33223"/>
    <cellStyle name="Total 2 2 3 2 3" xfId="14843"/>
    <cellStyle name="Total 2 2 3 2 3 2" xfId="14844"/>
    <cellStyle name="Total 2 2 3 2 3 2 2" xfId="33231"/>
    <cellStyle name="Total 2 2 3 2 3 3" xfId="14845"/>
    <cellStyle name="Total 2 2 3 2 3 3 2" xfId="33232"/>
    <cellStyle name="Total 2 2 3 2 3 4" xfId="14846"/>
    <cellStyle name="Total 2 2 3 2 3 4 2" xfId="33233"/>
    <cellStyle name="Total 2 2 3 2 3 5" xfId="14847"/>
    <cellStyle name="Total 2 2 3 2 3 5 2" xfId="33234"/>
    <cellStyle name="Total 2 2 3 2 3 6" xfId="14848"/>
    <cellStyle name="Total 2 2 3 2 3 6 2" xfId="33235"/>
    <cellStyle name="Total 2 2 3 2 3 7" xfId="14849"/>
    <cellStyle name="Total 2 2 3 2 3 7 2" xfId="33236"/>
    <cellStyle name="Total 2 2 3 2 3 8" xfId="33230"/>
    <cellStyle name="Total 2 2 3 2 4" xfId="14850"/>
    <cellStyle name="Total 2 2 3 2 4 2" xfId="14851"/>
    <cellStyle name="Total 2 2 3 2 4 2 2" xfId="33238"/>
    <cellStyle name="Total 2 2 3 2 4 3" xfId="14852"/>
    <cellStyle name="Total 2 2 3 2 4 3 2" xfId="33239"/>
    <cellStyle name="Total 2 2 3 2 4 4" xfId="14853"/>
    <cellStyle name="Total 2 2 3 2 4 4 2" xfId="33240"/>
    <cellStyle name="Total 2 2 3 2 4 5" xfId="14854"/>
    <cellStyle name="Total 2 2 3 2 4 5 2" xfId="33241"/>
    <cellStyle name="Total 2 2 3 2 4 6" xfId="14855"/>
    <cellStyle name="Total 2 2 3 2 4 6 2" xfId="33242"/>
    <cellStyle name="Total 2 2 3 2 4 7" xfId="14856"/>
    <cellStyle name="Total 2 2 3 2 4 7 2" xfId="33243"/>
    <cellStyle name="Total 2 2 3 2 4 8" xfId="33237"/>
    <cellStyle name="Total 2 2 3 2 5" xfId="14857"/>
    <cellStyle name="Total 2 2 3 2 5 2" xfId="14858"/>
    <cellStyle name="Total 2 2 3 2 5 2 2" xfId="33245"/>
    <cellStyle name="Total 2 2 3 2 5 3" xfId="14859"/>
    <cellStyle name="Total 2 2 3 2 5 3 2" xfId="33246"/>
    <cellStyle name="Total 2 2 3 2 5 4" xfId="14860"/>
    <cellStyle name="Total 2 2 3 2 5 4 2" xfId="33247"/>
    <cellStyle name="Total 2 2 3 2 5 5" xfId="14861"/>
    <cellStyle name="Total 2 2 3 2 5 5 2" xfId="33248"/>
    <cellStyle name="Total 2 2 3 2 5 6" xfId="14862"/>
    <cellStyle name="Total 2 2 3 2 5 6 2" xfId="33249"/>
    <cellStyle name="Total 2 2 3 2 5 7" xfId="14863"/>
    <cellStyle name="Total 2 2 3 2 5 7 2" xfId="33250"/>
    <cellStyle name="Total 2 2 3 2 5 8" xfId="33244"/>
    <cellStyle name="Total 2 2 3 2 6" xfId="14864"/>
    <cellStyle name="Total 2 2 3 2 6 2" xfId="14865"/>
    <cellStyle name="Total 2 2 3 2 6 2 2" xfId="33252"/>
    <cellStyle name="Total 2 2 3 2 6 3" xfId="14866"/>
    <cellStyle name="Total 2 2 3 2 6 3 2" xfId="33253"/>
    <cellStyle name="Total 2 2 3 2 6 4" xfId="14867"/>
    <cellStyle name="Total 2 2 3 2 6 4 2" xfId="33254"/>
    <cellStyle name="Total 2 2 3 2 6 5" xfId="14868"/>
    <cellStyle name="Total 2 2 3 2 6 5 2" xfId="33255"/>
    <cellStyle name="Total 2 2 3 2 6 6" xfId="14869"/>
    <cellStyle name="Total 2 2 3 2 6 6 2" xfId="33256"/>
    <cellStyle name="Total 2 2 3 2 6 7" xfId="14870"/>
    <cellStyle name="Total 2 2 3 2 6 7 2" xfId="33257"/>
    <cellStyle name="Total 2 2 3 2 6 8" xfId="33251"/>
    <cellStyle name="Total 2 2 3 2 7" xfId="14871"/>
    <cellStyle name="Total 2 2 3 2 7 2" xfId="14872"/>
    <cellStyle name="Total 2 2 3 2 7 2 2" xfId="33259"/>
    <cellStyle name="Total 2 2 3 2 7 3" xfId="14873"/>
    <cellStyle name="Total 2 2 3 2 7 3 2" xfId="33260"/>
    <cellStyle name="Total 2 2 3 2 7 4" xfId="14874"/>
    <cellStyle name="Total 2 2 3 2 7 4 2" xfId="33261"/>
    <cellStyle name="Total 2 2 3 2 7 5" xfId="14875"/>
    <cellStyle name="Total 2 2 3 2 7 5 2" xfId="33262"/>
    <cellStyle name="Total 2 2 3 2 7 6" xfId="14876"/>
    <cellStyle name="Total 2 2 3 2 7 6 2" xfId="33263"/>
    <cellStyle name="Total 2 2 3 2 7 7" xfId="14877"/>
    <cellStyle name="Total 2 2 3 2 7 7 2" xfId="33264"/>
    <cellStyle name="Total 2 2 3 2 7 8" xfId="33258"/>
    <cellStyle name="Total 2 2 3 2 8" xfId="14878"/>
    <cellStyle name="Total 2 2 3 2 8 2" xfId="14879"/>
    <cellStyle name="Total 2 2 3 2 8 2 2" xfId="33266"/>
    <cellStyle name="Total 2 2 3 2 8 3" xfId="14880"/>
    <cellStyle name="Total 2 2 3 2 8 3 2" xfId="33267"/>
    <cellStyle name="Total 2 2 3 2 8 4" xfId="14881"/>
    <cellStyle name="Total 2 2 3 2 8 4 2" xfId="33268"/>
    <cellStyle name="Total 2 2 3 2 8 5" xfId="14882"/>
    <cellStyle name="Total 2 2 3 2 8 5 2" xfId="33269"/>
    <cellStyle name="Total 2 2 3 2 8 6" xfId="14883"/>
    <cellStyle name="Total 2 2 3 2 8 6 2" xfId="33270"/>
    <cellStyle name="Total 2 2 3 2 8 7" xfId="14884"/>
    <cellStyle name="Total 2 2 3 2 8 7 2" xfId="33271"/>
    <cellStyle name="Total 2 2 3 2 8 8" xfId="33265"/>
    <cellStyle name="Total 2 2 3 2 9" xfId="14885"/>
    <cellStyle name="Total 2 2 3 2 9 2" xfId="14886"/>
    <cellStyle name="Total 2 2 3 2 9 2 2" xfId="33273"/>
    <cellStyle name="Total 2 2 3 2 9 3" xfId="14887"/>
    <cellStyle name="Total 2 2 3 2 9 3 2" xfId="33274"/>
    <cellStyle name="Total 2 2 3 2 9 4" xfId="14888"/>
    <cellStyle name="Total 2 2 3 2 9 4 2" xfId="33275"/>
    <cellStyle name="Total 2 2 3 2 9 5" xfId="14889"/>
    <cellStyle name="Total 2 2 3 2 9 5 2" xfId="33276"/>
    <cellStyle name="Total 2 2 3 2 9 6" xfId="14890"/>
    <cellStyle name="Total 2 2 3 2 9 6 2" xfId="33277"/>
    <cellStyle name="Total 2 2 3 2 9 7" xfId="14891"/>
    <cellStyle name="Total 2 2 3 2 9 7 2" xfId="33278"/>
    <cellStyle name="Total 2 2 3 2 9 8" xfId="33272"/>
    <cellStyle name="Total 2 2 3 20" xfId="14892"/>
    <cellStyle name="Total 2 2 3 21" xfId="14893"/>
    <cellStyle name="Total 2 2 3 22" xfId="14894"/>
    <cellStyle name="Total 2 2 3 23" xfId="14895"/>
    <cellStyle name="Total 2 2 3 24" xfId="14896"/>
    <cellStyle name="Total 2 2 3 25" xfId="14897"/>
    <cellStyle name="Total 2 2 3 26" xfId="14898"/>
    <cellStyle name="Total 2 2 3 27" xfId="14899"/>
    <cellStyle name="Total 2 2 3 28" xfId="14900"/>
    <cellStyle name="Total 2 2 3 29" xfId="14901"/>
    <cellStyle name="Total 2 2 3 3" xfId="14902"/>
    <cellStyle name="Total 2 2 3 3 10" xfId="14903"/>
    <cellStyle name="Total 2 2 3 3 10 2" xfId="14904"/>
    <cellStyle name="Total 2 2 3 3 10 2 2" xfId="33281"/>
    <cellStyle name="Total 2 2 3 3 10 3" xfId="14905"/>
    <cellStyle name="Total 2 2 3 3 10 3 2" xfId="33282"/>
    <cellStyle name="Total 2 2 3 3 10 4" xfId="14906"/>
    <cellStyle name="Total 2 2 3 3 10 4 2" xfId="33283"/>
    <cellStyle name="Total 2 2 3 3 10 5" xfId="14907"/>
    <cellStyle name="Total 2 2 3 3 10 5 2" xfId="33284"/>
    <cellStyle name="Total 2 2 3 3 10 6" xfId="14908"/>
    <cellStyle name="Total 2 2 3 3 10 6 2" xfId="33285"/>
    <cellStyle name="Total 2 2 3 3 10 7" xfId="14909"/>
    <cellStyle name="Total 2 2 3 3 10 7 2" xfId="33286"/>
    <cellStyle name="Total 2 2 3 3 10 8" xfId="33280"/>
    <cellStyle name="Total 2 2 3 3 11" xfId="14910"/>
    <cellStyle name="Total 2 2 3 3 11 2" xfId="33287"/>
    <cellStyle name="Total 2 2 3 3 12" xfId="14911"/>
    <cellStyle name="Total 2 2 3 3 12 2" xfId="33288"/>
    <cellStyle name="Total 2 2 3 3 13" xfId="14912"/>
    <cellStyle name="Total 2 2 3 3 13 2" xfId="33289"/>
    <cellStyle name="Total 2 2 3 3 14" xfId="14913"/>
    <cellStyle name="Total 2 2 3 3 14 2" xfId="33290"/>
    <cellStyle name="Total 2 2 3 3 15" xfId="14914"/>
    <cellStyle name="Total 2 2 3 3 16" xfId="14915"/>
    <cellStyle name="Total 2 2 3 3 17" xfId="33279"/>
    <cellStyle name="Total 2 2 3 3 2" xfId="14916"/>
    <cellStyle name="Total 2 2 3 3 2 2" xfId="14917"/>
    <cellStyle name="Total 2 2 3 3 2 2 2" xfId="33292"/>
    <cellStyle name="Total 2 2 3 3 2 3" xfId="14918"/>
    <cellStyle name="Total 2 2 3 3 2 3 2" xfId="33293"/>
    <cellStyle name="Total 2 2 3 3 2 4" xfId="14919"/>
    <cellStyle name="Total 2 2 3 3 2 4 2" xfId="33294"/>
    <cellStyle name="Total 2 2 3 3 2 5" xfId="14920"/>
    <cellStyle name="Total 2 2 3 3 2 5 2" xfId="33295"/>
    <cellStyle name="Total 2 2 3 3 2 6" xfId="14921"/>
    <cellStyle name="Total 2 2 3 3 2 6 2" xfId="33296"/>
    <cellStyle name="Total 2 2 3 3 2 7" xfId="14922"/>
    <cellStyle name="Total 2 2 3 3 2 7 2" xfId="33297"/>
    <cellStyle name="Total 2 2 3 3 2 8" xfId="33291"/>
    <cellStyle name="Total 2 2 3 3 3" xfId="14923"/>
    <cellStyle name="Total 2 2 3 3 3 2" xfId="14924"/>
    <cellStyle name="Total 2 2 3 3 3 2 2" xfId="33299"/>
    <cellStyle name="Total 2 2 3 3 3 3" xfId="14925"/>
    <cellStyle name="Total 2 2 3 3 3 3 2" xfId="33300"/>
    <cellStyle name="Total 2 2 3 3 3 4" xfId="14926"/>
    <cellStyle name="Total 2 2 3 3 3 4 2" xfId="33301"/>
    <cellStyle name="Total 2 2 3 3 3 5" xfId="14927"/>
    <cellStyle name="Total 2 2 3 3 3 5 2" xfId="33302"/>
    <cellStyle name="Total 2 2 3 3 3 6" xfId="14928"/>
    <cellStyle name="Total 2 2 3 3 3 6 2" xfId="33303"/>
    <cellStyle name="Total 2 2 3 3 3 7" xfId="14929"/>
    <cellStyle name="Total 2 2 3 3 3 7 2" xfId="33304"/>
    <cellStyle name="Total 2 2 3 3 3 8" xfId="33298"/>
    <cellStyle name="Total 2 2 3 3 4" xfId="14930"/>
    <cellStyle name="Total 2 2 3 3 4 2" xfId="14931"/>
    <cellStyle name="Total 2 2 3 3 4 2 2" xfId="33306"/>
    <cellStyle name="Total 2 2 3 3 4 3" xfId="14932"/>
    <cellStyle name="Total 2 2 3 3 4 3 2" xfId="33307"/>
    <cellStyle name="Total 2 2 3 3 4 4" xfId="14933"/>
    <cellStyle name="Total 2 2 3 3 4 4 2" xfId="33308"/>
    <cellStyle name="Total 2 2 3 3 4 5" xfId="14934"/>
    <cellStyle name="Total 2 2 3 3 4 5 2" xfId="33309"/>
    <cellStyle name="Total 2 2 3 3 4 6" xfId="14935"/>
    <cellStyle name="Total 2 2 3 3 4 6 2" xfId="33310"/>
    <cellStyle name="Total 2 2 3 3 4 7" xfId="14936"/>
    <cellStyle name="Total 2 2 3 3 4 7 2" xfId="33311"/>
    <cellStyle name="Total 2 2 3 3 4 8" xfId="33305"/>
    <cellStyle name="Total 2 2 3 3 5" xfId="14937"/>
    <cellStyle name="Total 2 2 3 3 5 2" xfId="14938"/>
    <cellStyle name="Total 2 2 3 3 5 2 2" xfId="33313"/>
    <cellStyle name="Total 2 2 3 3 5 3" xfId="14939"/>
    <cellStyle name="Total 2 2 3 3 5 3 2" xfId="33314"/>
    <cellStyle name="Total 2 2 3 3 5 4" xfId="14940"/>
    <cellStyle name="Total 2 2 3 3 5 4 2" xfId="33315"/>
    <cellStyle name="Total 2 2 3 3 5 5" xfId="14941"/>
    <cellStyle name="Total 2 2 3 3 5 5 2" xfId="33316"/>
    <cellStyle name="Total 2 2 3 3 5 6" xfId="14942"/>
    <cellStyle name="Total 2 2 3 3 5 6 2" xfId="33317"/>
    <cellStyle name="Total 2 2 3 3 5 7" xfId="14943"/>
    <cellStyle name="Total 2 2 3 3 5 7 2" xfId="33318"/>
    <cellStyle name="Total 2 2 3 3 5 8" xfId="33312"/>
    <cellStyle name="Total 2 2 3 3 6" xfId="14944"/>
    <cellStyle name="Total 2 2 3 3 6 2" xfId="14945"/>
    <cellStyle name="Total 2 2 3 3 6 2 2" xfId="33320"/>
    <cellStyle name="Total 2 2 3 3 6 3" xfId="14946"/>
    <cellStyle name="Total 2 2 3 3 6 3 2" xfId="33321"/>
    <cellStyle name="Total 2 2 3 3 6 4" xfId="14947"/>
    <cellStyle name="Total 2 2 3 3 6 4 2" xfId="33322"/>
    <cellStyle name="Total 2 2 3 3 6 5" xfId="14948"/>
    <cellStyle name="Total 2 2 3 3 6 5 2" xfId="33323"/>
    <cellStyle name="Total 2 2 3 3 6 6" xfId="14949"/>
    <cellStyle name="Total 2 2 3 3 6 6 2" xfId="33324"/>
    <cellStyle name="Total 2 2 3 3 6 7" xfId="14950"/>
    <cellStyle name="Total 2 2 3 3 6 7 2" xfId="33325"/>
    <cellStyle name="Total 2 2 3 3 6 8" xfId="33319"/>
    <cellStyle name="Total 2 2 3 3 7" xfId="14951"/>
    <cellStyle name="Total 2 2 3 3 7 2" xfId="14952"/>
    <cellStyle name="Total 2 2 3 3 7 2 2" xfId="33327"/>
    <cellStyle name="Total 2 2 3 3 7 3" xfId="14953"/>
    <cellStyle name="Total 2 2 3 3 7 3 2" xfId="33328"/>
    <cellStyle name="Total 2 2 3 3 7 4" xfId="14954"/>
    <cellStyle name="Total 2 2 3 3 7 4 2" xfId="33329"/>
    <cellStyle name="Total 2 2 3 3 7 5" xfId="14955"/>
    <cellStyle name="Total 2 2 3 3 7 5 2" xfId="33330"/>
    <cellStyle name="Total 2 2 3 3 7 6" xfId="14956"/>
    <cellStyle name="Total 2 2 3 3 7 6 2" xfId="33331"/>
    <cellStyle name="Total 2 2 3 3 7 7" xfId="14957"/>
    <cellStyle name="Total 2 2 3 3 7 7 2" xfId="33332"/>
    <cellStyle name="Total 2 2 3 3 7 8" xfId="33326"/>
    <cellStyle name="Total 2 2 3 3 8" xfId="14958"/>
    <cellStyle name="Total 2 2 3 3 8 2" xfId="14959"/>
    <cellStyle name="Total 2 2 3 3 8 2 2" xfId="33334"/>
    <cellStyle name="Total 2 2 3 3 8 3" xfId="14960"/>
    <cellStyle name="Total 2 2 3 3 8 3 2" xfId="33335"/>
    <cellStyle name="Total 2 2 3 3 8 4" xfId="14961"/>
    <cellStyle name="Total 2 2 3 3 8 4 2" xfId="33336"/>
    <cellStyle name="Total 2 2 3 3 8 5" xfId="14962"/>
    <cellStyle name="Total 2 2 3 3 8 5 2" xfId="33337"/>
    <cellStyle name="Total 2 2 3 3 8 6" xfId="14963"/>
    <cellStyle name="Total 2 2 3 3 8 6 2" xfId="33338"/>
    <cellStyle name="Total 2 2 3 3 8 7" xfId="14964"/>
    <cellStyle name="Total 2 2 3 3 8 7 2" xfId="33339"/>
    <cellStyle name="Total 2 2 3 3 8 8" xfId="33333"/>
    <cellStyle name="Total 2 2 3 3 9" xfId="14965"/>
    <cellStyle name="Total 2 2 3 3 9 2" xfId="14966"/>
    <cellStyle name="Total 2 2 3 3 9 2 2" xfId="33341"/>
    <cellStyle name="Total 2 2 3 3 9 3" xfId="14967"/>
    <cellStyle name="Total 2 2 3 3 9 3 2" xfId="33342"/>
    <cellStyle name="Total 2 2 3 3 9 4" xfId="14968"/>
    <cellStyle name="Total 2 2 3 3 9 4 2" xfId="33343"/>
    <cellStyle name="Total 2 2 3 3 9 5" xfId="14969"/>
    <cellStyle name="Total 2 2 3 3 9 5 2" xfId="33344"/>
    <cellStyle name="Total 2 2 3 3 9 6" xfId="14970"/>
    <cellStyle name="Total 2 2 3 3 9 6 2" xfId="33345"/>
    <cellStyle name="Total 2 2 3 3 9 7" xfId="14971"/>
    <cellStyle name="Total 2 2 3 3 9 7 2" xfId="33346"/>
    <cellStyle name="Total 2 2 3 3 9 8" xfId="33340"/>
    <cellStyle name="Total 2 2 3 30" xfId="14972"/>
    <cellStyle name="Total 2 2 3 31" xfId="21245"/>
    <cellStyle name="Total 2 2 3 4" xfId="14973"/>
    <cellStyle name="Total 2 2 3 4 10" xfId="14974"/>
    <cellStyle name="Total 2 2 3 4 10 2" xfId="14975"/>
    <cellStyle name="Total 2 2 3 4 10 2 2" xfId="33349"/>
    <cellStyle name="Total 2 2 3 4 10 3" xfId="14976"/>
    <cellStyle name="Total 2 2 3 4 10 3 2" xfId="33350"/>
    <cellStyle name="Total 2 2 3 4 10 4" xfId="14977"/>
    <cellStyle name="Total 2 2 3 4 10 4 2" xfId="33351"/>
    <cellStyle name="Total 2 2 3 4 10 5" xfId="14978"/>
    <cellStyle name="Total 2 2 3 4 10 5 2" xfId="33352"/>
    <cellStyle name="Total 2 2 3 4 10 6" xfId="14979"/>
    <cellStyle name="Total 2 2 3 4 10 6 2" xfId="33353"/>
    <cellStyle name="Total 2 2 3 4 10 7" xfId="14980"/>
    <cellStyle name="Total 2 2 3 4 10 7 2" xfId="33354"/>
    <cellStyle name="Total 2 2 3 4 10 8" xfId="33348"/>
    <cellStyle name="Total 2 2 3 4 11" xfId="14981"/>
    <cellStyle name="Total 2 2 3 4 11 2" xfId="33355"/>
    <cellStyle name="Total 2 2 3 4 12" xfId="14982"/>
    <cellStyle name="Total 2 2 3 4 12 2" xfId="33356"/>
    <cellStyle name="Total 2 2 3 4 13" xfId="14983"/>
    <cellStyle name="Total 2 2 3 4 13 2" xfId="33357"/>
    <cellStyle name="Total 2 2 3 4 14" xfId="14984"/>
    <cellStyle name="Total 2 2 3 4 14 2" xfId="33358"/>
    <cellStyle name="Total 2 2 3 4 15" xfId="14985"/>
    <cellStyle name="Total 2 2 3 4 16" xfId="14986"/>
    <cellStyle name="Total 2 2 3 4 17" xfId="33347"/>
    <cellStyle name="Total 2 2 3 4 2" xfId="14987"/>
    <cellStyle name="Total 2 2 3 4 2 2" xfId="14988"/>
    <cellStyle name="Total 2 2 3 4 2 2 2" xfId="33360"/>
    <cellStyle name="Total 2 2 3 4 2 3" xfId="14989"/>
    <cellStyle name="Total 2 2 3 4 2 3 2" xfId="33361"/>
    <cellStyle name="Total 2 2 3 4 2 4" xfId="14990"/>
    <cellStyle name="Total 2 2 3 4 2 4 2" xfId="33362"/>
    <cellStyle name="Total 2 2 3 4 2 5" xfId="14991"/>
    <cellStyle name="Total 2 2 3 4 2 5 2" xfId="33363"/>
    <cellStyle name="Total 2 2 3 4 2 6" xfId="14992"/>
    <cellStyle name="Total 2 2 3 4 2 6 2" xfId="33364"/>
    <cellStyle name="Total 2 2 3 4 2 7" xfId="14993"/>
    <cellStyle name="Total 2 2 3 4 2 7 2" xfId="33365"/>
    <cellStyle name="Total 2 2 3 4 2 8" xfId="33359"/>
    <cellStyle name="Total 2 2 3 4 3" xfId="14994"/>
    <cellStyle name="Total 2 2 3 4 3 2" xfId="14995"/>
    <cellStyle name="Total 2 2 3 4 3 2 2" xfId="33367"/>
    <cellStyle name="Total 2 2 3 4 3 3" xfId="14996"/>
    <cellStyle name="Total 2 2 3 4 3 3 2" xfId="33368"/>
    <cellStyle name="Total 2 2 3 4 3 4" xfId="14997"/>
    <cellStyle name="Total 2 2 3 4 3 4 2" xfId="33369"/>
    <cellStyle name="Total 2 2 3 4 3 5" xfId="14998"/>
    <cellStyle name="Total 2 2 3 4 3 5 2" xfId="33370"/>
    <cellStyle name="Total 2 2 3 4 3 6" xfId="14999"/>
    <cellStyle name="Total 2 2 3 4 3 6 2" xfId="33371"/>
    <cellStyle name="Total 2 2 3 4 3 7" xfId="15000"/>
    <cellStyle name="Total 2 2 3 4 3 7 2" xfId="33372"/>
    <cellStyle name="Total 2 2 3 4 3 8" xfId="33366"/>
    <cellStyle name="Total 2 2 3 4 4" xfId="15001"/>
    <cellStyle name="Total 2 2 3 4 4 2" xfId="15002"/>
    <cellStyle name="Total 2 2 3 4 4 2 2" xfId="33374"/>
    <cellStyle name="Total 2 2 3 4 4 3" xfId="15003"/>
    <cellStyle name="Total 2 2 3 4 4 3 2" xfId="33375"/>
    <cellStyle name="Total 2 2 3 4 4 4" xfId="15004"/>
    <cellStyle name="Total 2 2 3 4 4 4 2" xfId="33376"/>
    <cellStyle name="Total 2 2 3 4 4 5" xfId="15005"/>
    <cellStyle name="Total 2 2 3 4 4 5 2" xfId="33377"/>
    <cellStyle name="Total 2 2 3 4 4 6" xfId="15006"/>
    <cellStyle name="Total 2 2 3 4 4 6 2" xfId="33378"/>
    <cellStyle name="Total 2 2 3 4 4 7" xfId="15007"/>
    <cellStyle name="Total 2 2 3 4 4 7 2" xfId="33379"/>
    <cellStyle name="Total 2 2 3 4 4 8" xfId="33373"/>
    <cellStyle name="Total 2 2 3 4 5" xfId="15008"/>
    <cellStyle name="Total 2 2 3 4 5 2" xfId="15009"/>
    <cellStyle name="Total 2 2 3 4 5 2 2" xfId="33381"/>
    <cellStyle name="Total 2 2 3 4 5 3" xfId="15010"/>
    <cellStyle name="Total 2 2 3 4 5 3 2" xfId="33382"/>
    <cellStyle name="Total 2 2 3 4 5 4" xfId="15011"/>
    <cellStyle name="Total 2 2 3 4 5 4 2" xfId="33383"/>
    <cellStyle name="Total 2 2 3 4 5 5" xfId="15012"/>
    <cellStyle name="Total 2 2 3 4 5 5 2" xfId="33384"/>
    <cellStyle name="Total 2 2 3 4 5 6" xfId="15013"/>
    <cellStyle name="Total 2 2 3 4 5 6 2" xfId="33385"/>
    <cellStyle name="Total 2 2 3 4 5 7" xfId="15014"/>
    <cellStyle name="Total 2 2 3 4 5 7 2" xfId="33386"/>
    <cellStyle name="Total 2 2 3 4 5 8" xfId="33380"/>
    <cellStyle name="Total 2 2 3 4 6" xfId="15015"/>
    <cellStyle name="Total 2 2 3 4 6 2" xfId="15016"/>
    <cellStyle name="Total 2 2 3 4 6 2 2" xfId="33388"/>
    <cellStyle name="Total 2 2 3 4 6 3" xfId="15017"/>
    <cellStyle name="Total 2 2 3 4 6 3 2" xfId="33389"/>
    <cellStyle name="Total 2 2 3 4 6 4" xfId="15018"/>
    <cellStyle name="Total 2 2 3 4 6 4 2" xfId="33390"/>
    <cellStyle name="Total 2 2 3 4 6 5" xfId="15019"/>
    <cellStyle name="Total 2 2 3 4 6 5 2" xfId="33391"/>
    <cellStyle name="Total 2 2 3 4 6 6" xfId="15020"/>
    <cellStyle name="Total 2 2 3 4 6 6 2" xfId="33392"/>
    <cellStyle name="Total 2 2 3 4 6 7" xfId="15021"/>
    <cellStyle name="Total 2 2 3 4 6 7 2" xfId="33393"/>
    <cellStyle name="Total 2 2 3 4 6 8" xfId="33387"/>
    <cellStyle name="Total 2 2 3 4 7" xfId="15022"/>
    <cellStyle name="Total 2 2 3 4 7 2" xfId="15023"/>
    <cellStyle name="Total 2 2 3 4 7 2 2" xfId="33395"/>
    <cellStyle name="Total 2 2 3 4 7 3" xfId="15024"/>
    <cellStyle name="Total 2 2 3 4 7 3 2" xfId="33396"/>
    <cellStyle name="Total 2 2 3 4 7 4" xfId="15025"/>
    <cellStyle name="Total 2 2 3 4 7 4 2" xfId="33397"/>
    <cellStyle name="Total 2 2 3 4 7 5" xfId="15026"/>
    <cellStyle name="Total 2 2 3 4 7 5 2" xfId="33398"/>
    <cellStyle name="Total 2 2 3 4 7 6" xfId="15027"/>
    <cellStyle name="Total 2 2 3 4 7 6 2" xfId="33399"/>
    <cellStyle name="Total 2 2 3 4 7 7" xfId="15028"/>
    <cellStyle name="Total 2 2 3 4 7 7 2" xfId="33400"/>
    <cellStyle name="Total 2 2 3 4 7 8" xfId="33394"/>
    <cellStyle name="Total 2 2 3 4 8" xfId="15029"/>
    <cellStyle name="Total 2 2 3 4 8 2" xfId="15030"/>
    <cellStyle name="Total 2 2 3 4 8 2 2" xfId="33402"/>
    <cellStyle name="Total 2 2 3 4 8 3" xfId="15031"/>
    <cellStyle name="Total 2 2 3 4 8 3 2" xfId="33403"/>
    <cellStyle name="Total 2 2 3 4 8 4" xfId="15032"/>
    <cellStyle name="Total 2 2 3 4 8 4 2" xfId="33404"/>
    <cellStyle name="Total 2 2 3 4 8 5" xfId="15033"/>
    <cellStyle name="Total 2 2 3 4 8 5 2" xfId="33405"/>
    <cellStyle name="Total 2 2 3 4 8 6" xfId="15034"/>
    <cellStyle name="Total 2 2 3 4 8 6 2" xfId="33406"/>
    <cellStyle name="Total 2 2 3 4 8 7" xfId="15035"/>
    <cellStyle name="Total 2 2 3 4 8 7 2" xfId="33407"/>
    <cellStyle name="Total 2 2 3 4 8 8" xfId="33401"/>
    <cellStyle name="Total 2 2 3 4 9" xfId="15036"/>
    <cellStyle name="Total 2 2 3 4 9 2" xfId="15037"/>
    <cellStyle name="Total 2 2 3 4 9 2 2" xfId="33409"/>
    <cellStyle name="Total 2 2 3 4 9 3" xfId="15038"/>
    <cellStyle name="Total 2 2 3 4 9 3 2" xfId="33410"/>
    <cellStyle name="Total 2 2 3 4 9 4" xfId="15039"/>
    <cellStyle name="Total 2 2 3 4 9 4 2" xfId="33411"/>
    <cellStyle name="Total 2 2 3 4 9 5" xfId="15040"/>
    <cellStyle name="Total 2 2 3 4 9 5 2" xfId="33412"/>
    <cellStyle name="Total 2 2 3 4 9 6" xfId="15041"/>
    <cellStyle name="Total 2 2 3 4 9 6 2" xfId="33413"/>
    <cellStyle name="Total 2 2 3 4 9 7" xfId="15042"/>
    <cellStyle name="Total 2 2 3 4 9 7 2" xfId="33414"/>
    <cellStyle name="Total 2 2 3 4 9 8" xfId="33408"/>
    <cellStyle name="Total 2 2 3 5" xfId="15043"/>
    <cellStyle name="Total 2 2 3 5 10" xfId="15044"/>
    <cellStyle name="Total 2 2 3 5 10 2" xfId="15045"/>
    <cellStyle name="Total 2 2 3 5 10 2 2" xfId="33417"/>
    <cellStyle name="Total 2 2 3 5 10 3" xfId="15046"/>
    <cellStyle name="Total 2 2 3 5 10 3 2" xfId="33418"/>
    <cellStyle name="Total 2 2 3 5 10 4" xfId="15047"/>
    <cellStyle name="Total 2 2 3 5 10 4 2" xfId="33419"/>
    <cellStyle name="Total 2 2 3 5 10 5" xfId="15048"/>
    <cellStyle name="Total 2 2 3 5 10 5 2" xfId="33420"/>
    <cellStyle name="Total 2 2 3 5 10 6" xfId="15049"/>
    <cellStyle name="Total 2 2 3 5 10 6 2" xfId="33421"/>
    <cellStyle name="Total 2 2 3 5 10 7" xfId="15050"/>
    <cellStyle name="Total 2 2 3 5 10 7 2" xfId="33422"/>
    <cellStyle name="Total 2 2 3 5 10 8" xfId="33416"/>
    <cellStyle name="Total 2 2 3 5 11" xfId="15051"/>
    <cellStyle name="Total 2 2 3 5 11 2" xfId="33423"/>
    <cellStyle name="Total 2 2 3 5 12" xfId="15052"/>
    <cellStyle name="Total 2 2 3 5 12 2" xfId="33424"/>
    <cellStyle name="Total 2 2 3 5 13" xfId="15053"/>
    <cellStyle name="Total 2 2 3 5 13 2" xfId="33425"/>
    <cellStyle name="Total 2 2 3 5 14" xfId="15054"/>
    <cellStyle name="Total 2 2 3 5 14 2" xfId="33426"/>
    <cellStyle name="Total 2 2 3 5 15" xfId="15055"/>
    <cellStyle name="Total 2 2 3 5 16" xfId="15056"/>
    <cellStyle name="Total 2 2 3 5 17" xfId="33415"/>
    <cellStyle name="Total 2 2 3 5 2" xfId="15057"/>
    <cellStyle name="Total 2 2 3 5 2 2" xfId="15058"/>
    <cellStyle name="Total 2 2 3 5 2 2 2" xfId="33428"/>
    <cellStyle name="Total 2 2 3 5 2 3" xfId="15059"/>
    <cellStyle name="Total 2 2 3 5 2 3 2" xfId="33429"/>
    <cellStyle name="Total 2 2 3 5 2 4" xfId="15060"/>
    <cellStyle name="Total 2 2 3 5 2 4 2" xfId="33430"/>
    <cellStyle name="Total 2 2 3 5 2 5" xfId="15061"/>
    <cellStyle name="Total 2 2 3 5 2 5 2" xfId="33431"/>
    <cellStyle name="Total 2 2 3 5 2 6" xfId="15062"/>
    <cellStyle name="Total 2 2 3 5 2 6 2" xfId="33432"/>
    <cellStyle name="Total 2 2 3 5 2 7" xfId="15063"/>
    <cellStyle name="Total 2 2 3 5 2 7 2" xfId="33433"/>
    <cellStyle name="Total 2 2 3 5 2 8" xfId="33427"/>
    <cellStyle name="Total 2 2 3 5 3" xfId="15064"/>
    <cellStyle name="Total 2 2 3 5 3 2" xfId="15065"/>
    <cellStyle name="Total 2 2 3 5 3 2 2" xfId="33435"/>
    <cellStyle name="Total 2 2 3 5 3 3" xfId="15066"/>
    <cellStyle name="Total 2 2 3 5 3 3 2" xfId="33436"/>
    <cellStyle name="Total 2 2 3 5 3 4" xfId="15067"/>
    <cellStyle name="Total 2 2 3 5 3 4 2" xfId="33437"/>
    <cellStyle name="Total 2 2 3 5 3 5" xfId="15068"/>
    <cellStyle name="Total 2 2 3 5 3 5 2" xfId="33438"/>
    <cellStyle name="Total 2 2 3 5 3 6" xfId="15069"/>
    <cellStyle name="Total 2 2 3 5 3 6 2" xfId="33439"/>
    <cellStyle name="Total 2 2 3 5 3 7" xfId="15070"/>
    <cellStyle name="Total 2 2 3 5 3 7 2" xfId="33440"/>
    <cellStyle name="Total 2 2 3 5 3 8" xfId="33434"/>
    <cellStyle name="Total 2 2 3 5 4" xfId="15071"/>
    <cellStyle name="Total 2 2 3 5 4 2" xfId="15072"/>
    <cellStyle name="Total 2 2 3 5 4 2 2" xfId="33442"/>
    <cellStyle name="Total 2 2 3 5 4 3" xfId="15073"/>
    <cellStyle name="Total 2 2 3 5 4 3 2" xfId="33443"/>
    <cellStyle name="Total 2 2 3 5 4 4" xfId="15074"/>
    <cellStyle name="Total 2 2 3 5 4 4 2" xfId="33444"/>
    <cellStyle name="Total 2 2 3 5 4 5" xfId="15075"/>
    <cellStyle name="Total 2 2 3 5 4 5 2" xfId="33445"/>
    <cellStyle name="Total 2 2 3 5 4 6" xfId="15076"/>
    <cellStyle name="Total 2 2 3 5 4 6 2" xfId="33446"/>
    <cellStyle name="Total 2 2 3 5 4 7" xfId="15077"/>
    <cellStyle name="Total 2 2 3 5 4 7 2" xfId="33447"/>
    <cellStyle name="Total 2 2 3 5 4 8" xfId="33441"/>
    <cellStyle name="Total 2 2 3 5 5" xfId="15078"/>
    <cellStyle name="Total 2 2 3 5 5 2" xfId="15079"/>
    <cellStyle name="Total 2 2 3 5 5 2 2" xfId="33449"/>
    <cellStyle name="Total 2 2 3 5 5 3" xfId="15080"/>
    <cellStyle name="Total 2 2 3 5 5 3 2" xfId="33450"/>
    <cellStyle name="Total 2 2 3 5 5 4" xfId="15081"/>
    <cellStyle name="Total 2 2 3 5 5 4 2" xfId="33451"/>
    <cellStyle name="Total 2 2 3 5 5 5" xfId="15082"/>
    <cellStyle name="Total 2 2 3 5 5 5 2" xfId="33452"/>
    <cellStyle name="Total 2 2 3 5 5 6" xfId="15083"/>
    <cellStyle name="Total 2 2 3 5 5 6 2" xfId="33453"/>
    <cellStyle name="Total 2 2 3 5 5 7" xfId="15084"/>
    <cellStyle name="Total 2 2 3 5 5 7 2" xfId="33454"/>
    <cellStyle name="Total 2 2 3 5 5 8" xfId="33448"/>
    <cellStyle name="Total 2 2 3 5 6" xfId="15085"/>
    <cellStyle name="Total 2 2 3 5 6 2" xfId="15086"/>
    <cellStyle name="Total 2 2 3 5 6 2 2" xfId="33456"/>
    <cellStyle name="Total 2 2 3 5 6 3" xfId="15087"/>
    <cellStyle name="Total 2 2 3 5 6 3 2" xfId="33457"/>
    <cellStyle name="Total 2 2 3 5 6 4" xfId="15088"/>
    <cellStyle name="Total 2 2 3 5 6 4 2" xfId="33458"/>
    <cellStyle name="Total 2 2 3 5 6 5" xfId="15089"/>
    <cellStyle name="Total 2 2 3 5 6 5 2" xfId="33459"/>
    <cellStyle name="Total 2 2 3 5 6 6" xfId="15090"/>
    <cellStyle name="Total 2 2 3 5 6 6 2" xfId="33460"/>
    <cellStyle name="Total 2 2 3 5 6 7" xfId="15091"/>
    <cellStyle name="Total 2 2 3 5 6 7 2" xfId="33461"/>
    <cellStyle name="Total 2 2 3 5 6 8" xfId="33455"/>
    <cellStyle name="Total 2 2 3 5 7" xfId="15092"/>
    <cellStyle name="Total 2 2 3 5 7 2" xfId="15093"/>
    <cellStyle name="Total 2 2 3 5 7 2 2" xfId="33463"/>
    <cellStyle name="Total 2 2 3 5 7 3" xfId="15094"/>
    <cellStyle name="Total 2 2 3 5 7 3 2" xfId="33464"/>
    <cellStyle name="Total 2 2 3 5 7 4" xfId="15095"/>
    <cellStyle name="Total 2 2 3 5 7 4 2" xfId="33465"/>
    <cellStyle name="Total 2 2 3 5 7 5" xfId="15096"/>
    <cellStyle name="Total 2 2 3 5 7 5 2" xfId="33466"/>
    <cellStyle name="Total 2 2 3 5 7 6" xfId="15097"/>
    <cellStyle name="Total 2 2 3 5 7 6 2" xfId="33467"/>
    <cellStyle name="Total 2 2 3 5 7 7" xfId="15098"/>
    <cellStyle name="Total 2 2 3 5 7 7 2" xfId="33468"/>
    <cellStyle name="Total 2 2 3 5 7 8" xfId="33462"/>
    <cellStyle name="Total 2 2 3 5 8" xfId="15099"/>
    <cellStyle name="Total 2 2 3 5 8 2" xfId="15100"/>
    <cellStyle name="Total 2 2 3 5 8 2 2" xfId="33470"/>
    <cellStyle name="Total 2 2 3 5 8 3" xfId="15101"/>
    <cellStyle name="Total 2 2 3 5 8 3 2" xfId="33471"/>
    <cellStyle name="Total 2 2 3 5 8 4" xfId="15102"/>
    <cellStyle name="Total 2 2 3 5 8 4 2" xfId="33472"/>
    <cellStyle name="Total 2 2 3 5 8 5" xfId="15103"/>
    <cellStyle name="Total 2 2 3 5 8 5 2" xfId="33473"/>
    <cellStyle name="Total 2 2 3 5 8 6" xfId="15104"/>
    <cellStyle name="Total 2 2 3 5 8 6 2" xfId="33474"/>
    <cellStyle name="Total 2 2 3 5 8 7" xfId="15105"/>
    <cellStyle name="Total 2 2 3 5 8 7 2" xfId="33475"/>
    <cellStyle name="Total 2 2 3 5 8 8" xfId="33469"/>
    <cellStyle name="Total 2 2 3 5 9" xfId="15106"/>
    <cellStyle name="Total 2 2 3 5 9 2" xfId="15107"/>
    <cellStyle name="Total 2 2 3 5 9 2 2" xfId="33477"/>
    <cellStyle name="Total 2 2 3 5 9 3" xfId="15108"/>
    <cellStyle name="Total 2 2 3 5 9 3 2" xfId="33478"/>
    <cellStyle name="Total 2 2 3 5 9 4" xfId="15109"/>
    <cellStyle name="Total 2 2 3 5 9 4 2" xfId="33479"/>
    <cellStyle name="Total 2 2 3 5 9 5" xfId="15110"/>
    <cellStyle name="Total 2 2 3 5 9 5 2" xfId="33480"/>
    <cellStyle name="Total 2 2 3 5 9 6" xfId="15111"/>
    <cellStyle name="Total 2 2 3 5 9 6 2" xfId="33481"/>
    <cellStyle name="Total 2 2 3 5 9 7" xfId="15112"/>
    <cellStyle name="Total 2 2 3 5 9 7 2" xfId="33482"/>
    <cellStyle name="Total 2 2 3 5 9 8" xfId="33476"/>
    <cellStyle name="Total 2 2 3 6" xfId="15113"/>
    <cellStyle name="Total 2 2 3 6 10" xfId="15114"/>
    <cellStyle name="Total 2 2 3 6 11" xfId="33483"/>
    <cellStyle name="Total 2 2 3 6 2" xfId="15115"/>
    <cellStyle name="Total 2 2 3 6 2 2" xfId="33484"/>
    <cellStyle name="Total 2 2 3 6 3" xfId="15116"/>
    <cellStyle name="Total 2 2 3 6 3 2" xfId="33485"/>
    <cellStyle name="Total 2 2 3 6 4" xfId="15117"/>
    <cellStyle name="Total 2 2 3 6 4 2" xfId="33486"/>
    <cellStyle name="Total 2 2 3 6 5" xfId="15118"/>
    <cellStyle name="Total 2 2 3 6 5 2" xfId="33487"/>
    <cellStyle name="Total 2 2 3 6 6" xfId="15119"/>
    <cellStyle name="Total 2 2 3 6 6 2" xfId="33488"/>
    <cellStyle name="Total 2 2 3 6 7" xfId="15120"/>
    <cellStyle name="Total 2 2 3 6 7 2" xfId="33489"/>
    <cellStyle name="Total 2 2 3 6 8" xfId="15121"/>
    <cellStyle name="Total 2 2 3 6 9" xfId="15122"/>
    <cellStyle name="Total 2 2 3 7" xfId="15123"/>
    <cellStyle name="Total 2 2 3 7 10" xfId="15124"/>
    <cellStyle name="Total 2 2 3 7 11" xfId="33490"/>
    <cellStyle name="Total 2 2 3 7 2" xfId="15125"/>
    <cellStyle name="Total 2 2 3 7 2 2" xfId="33491"/>
    <cellStyle name="Total 2 2 3 7 3" xfId="15126"/>
    <cellStyle name="Total 2 2 3 7 3 2" xfId="33492"/>
    <cellStyle name="Total 2 2 3 7 4" xfId="15127"/>
    <cellStyle name="Total 2 2 3 7 4 2" xfId="33493"/>
    <cellStyle name="Total 2 2 3 7 5" xfId="15128"/>
    <cellStyle name="Total 2 2 3 7 5 2" xfId="33494"/>
    <cellStyle name="Total 2 2 3 7 6" xfId="15129"/>
    <cellStyle name="Total 2 2 3 7 6 2" xfId="33495"/>
    <cellStyle name="Total 2 2 3 7 7" xfId="15130"/>
    <cellStyle name="Total 2 2 3 7 7 2" xfId="33496"/>
    <cellStyle name="Total 2 2 3 7 8" xfId="15131"/>
    <cellStyle name="Total 2 2 3 7 9" xfId="15132"/>
    <cellStyle name="Total 2 2 3 8" xfId="15133"/>
    <cellStyle name="Total 2 2 3 8 10" xfId="15134"/>
    <cellStyle name="Total 2 2 3 8 11" xfId="33497"/>
    <cellStyle name="Total 2 2 3 8 2" xfId="15135"/>
    <cellStyle name="Total 2 2 3 8 2 2" xfId="33498"/>
    <cellStyle name="Total 2 2 3 8 3" xfId="15136"/>
    <cellStyle name="Total 2 2 3 8 3 2" xfId="33499"/>
    <cellStyle name="Total 2 2 3 8 4" xfId="15137"/>
    <cellStyle name="Total 2 2 3 8 4 2" xfId="33500"/>
    <cellStyle name="Total 2 2 3 8 5" xfId="15138"/>
    <cellStyle name="Total 2 2 3 8 5 2" xfId="33501"/>
    <cellStyle name="Total 2 2 3 8 6" xfId="15139"/>
    <cellStyle name="Total 2 2 3 8 6 2" xfId="33502"/>
    <cellStyle name="Total 2 2 3 8 7" xfId="15140"/>
    <cellStyle name="Total 2 2 3 8 7 2" xfId="33503"/>
    <cellStyle name="Total 2 2 3 8 8" xfId="15141"/>
    <cellStyle name="Total 2 2 3 8 9" xfId="15142"/>
    <cellStyle name="Total 2 2 3 9" xfId="15143"/>
    <cellStyle name="Total 2 2 3 9 10" xfId="15144"/>
    <cellStyle name="Total 2 2 3 9 11" xfId="33504"/>
    <cellStyle name="Total 2 2 3 9 2" xfId="15145"/>
    <cellStyle name="Total 2 2 3 9 2 2" xfId="33505"/>
    <cellStyle name="Total 2 2 3 9 3" xfId="15146"/>
    <cellStyle name="Total 2 2 3 9 3 2" xfId="33506"/>
    <cellStyle name="Total 2 2 3 9 4" xfId="15147"/>
    <cellStyle name="Total 2 2 3 9 4 2" xfId="33507"/>
    <cellStyle name="Total 2 2 3 9 5" xfId="15148"/>
    <cellStyle name="Total 2 2 3 9 5 2" xfId="33508"/>
    <cellStyle name="Total 2 2 3 9 6" xfId="15149"/>
    <cellStyle name="Total 2 2 3 9 6 2" xfId="33509"/>
    <cellStyle name="Total 2 2 3 9 7" xfId="15150"/>
    <cellStyle name="Total 2 2 3 9 7 2" xfId="33510"/>
    <cellStyle name="Total 2 2 3 9 8" xfId="15151"/>
    <cellStyle name="Total 2 2 3 9 9" xfId="15152"/>
    <cellStyle name="Total 2 2 30" xfId="21215"/>
    <cellStyle name="Total 2 2 4" xfId="15153"/>
    <cellStyle name="Total 2 2 4 10" xfId="15154"/>
    <cellStyle name="Total 2 2 4 10 2" xfId="15155"/>
    <cellStyle name="Total 2 2 4 10 2 2" xfId="33513"/>
    <cellStyle name="Total 2 2 4 10 3" xfId="15156"/>
    <cellStyle name="Total 2 2 4 10 3 2" xfId="33514"/>
    <cellStyle name="Total 2 2 4 10 4" xfId="15157"/>
    <cellStyle name="Total 2 2 4 10 4 2" xfId="33515"/>
    <cellStyle name="Total 2 2 4 10 5" xfId="15158"/>
    <cellStyle name="Total 2 2 4 10 5 2" xfId="33516"/>
    <cellStyle name="Total 2 2 4 10 6" xfId="15159"/>
    <cellStyle name="Total 2 2 4 10 6 2" xfId="33517"/>
    <cellStyle name="Total 2 2 4 10 7" xfId="15160"/>
    <cellStyle name="Total 2 2 4 10 7 2" xfId="33518"/>
    <cellStyle name="Total 2 2 4 10 8" xfId="33512"/>
    <cellStyle name="Total 2 2 4 11" xfId="15161"/>
    <cellStyle name="Total 2 2 4 11 2" xfId="33519"/>
    <cellStyle name="Total 2 2 4 12" xfId="15162"/>
    <cellStyle name="Total 2 2 4 12 2" xfId="33520"/>
    <cellStyle name="Total 2 2 4 13" xfId="15163"/>
    <cellStyle name="Total 2 2 4 13 2" xfId="33521"/>
    <cellStyle name="Total 2 2 4 14" xfId="15164"/>
    <cellStyle name="Total 2 2 4 14 2" xfId="33522"/>
    <cellStyle name="Total 2 2 4 15" xfId="15165"/>
    <cellStyle name="Total 2 2 4 16" xfId="15166"/>
    <cellStyle name="Total 2 2 4 17" xfId="33511"/>
    <cellStyle name="Total 2 2 4 2" xfId="15167"/>
    <cellStyle name="Total 2 2 4 2 2" xfId="15168"/>
    <cellStyle name="Total 2 2 4 2 2 2" xfId="33524"/>
    <cellStyle name="Total 2 2 4 2 3" xfId="15169"/>
    <cellStyle name="Total 2 2 4 2 3 2" xfId="33525"/>
    <cellStyle name="Total 2 2 4 2 4" xfId="15170"/>
    <cellStyle name="Total 2 2 4 2 4 2" xfId="33526"/>
    <cellStyle name="Total 2 2 4 2 5" xfId="15171"/>
    <cellStyle name="Total 2 2 4 2 5 2" xfId="33527"/>
    <cellStyle name="Total 2 2 4 2 6" xfId="15172"/>
    <cellStyle name="Total 2 2 4 2 6 2" xfId="33528"/>
    <cellStyle name="Total 2 2 4 2 7" xfId="15173"/>
    <cellStyle name="Total 2 2 4 2 7 2" xfId="33529"/>
    <cellStyle name="Total 2 2 4 2 8" xfId="33523"/>
    <cellStyle name="Total 2 2 4 3" xfId="15174"/>
    <cellStyle name="Total 2 2 4 3 2" xfId="15175"/>
    <cellStyle name="Total 2 2 4 3 2 2" xfId="33531"/>
    <cellStyle name="Total 2 2 4 3 3" xfId="15176"/>
    <cellStyle name="Total 2 2 4 3 3 2" xfId="33532"/>
    <cellStyle name="Total 2 2 4 3 4" xfId="15177"/>
    <cellStyle name="Total 2 2 4 3 4 2" xfId="33533"/>
    <cellStyle name="Total 2 2 4 3 5" xfId="15178"/>
    <cellStyle name="Total 2 2 4 3 5 2" xfId="33534"/>
    <cellStyle name="Total 2 2 4 3 6" xfId="15179"/>
    <cellStyle name="Total 2 2 4 3 6 2" xfId="33535"/>
    <cellStyle name="Total 2 2 4 3 7" xfId="15180"/>
    <cellStyle name="Total 2 2 4 3 7 2" xfId="33536"/>
    <cellStyle name="Total 2 2 4 3 8" xfId="33530"/>
    <cellStyle name="Total 2 2 4 4" xfId="15181"/>
    <cellStyle name="Total 2 2 4 4 2" xfId="15182"/>
    <cellStyle name="Total 2 2 4 4 2 2" xfId="33538"/>
    <cellStyle name="Total 2 2 4 4 3" xfId="15183"/>
    <cellStyle name="Total 2 2 4 4 3 2" xfId="33539"/>
    <cellStyle name="Total 2 2 4 4 4" xfId="15184"/>
    <cellStyle name="Total 2 2 4 4 4 2" xfId="33540"/>
    <cellStyle name="Total 2 2 4 4 5" xfId="15185"/>
    <cellStyle name="Total 2 2 4 4 5 2" xfId="33541"/>
    <cellStyle name="Total 2 2 4 4 6" xfId="15186"/>
    <cellStyle name="Total 2 2 4 4 6 2" xfId="33542"/>
    <cellStyle name="Total 2 2 4 4 7" xfId="15187"/>
    <cellStyle name="Total 2 2 4 4 7 2" xfId="33543"/>
    <cellStyle name="Total 2 2 4 4 8" xfId="33537"/>
    <cellStyle name="Total 2 2 4 5" xfId="15188"/>
    <cellStyle name="Total 2 2 4 5 2" xfId="15189"/>
    <cellStyle name="Total 2 2 4 5 2 2" xfId="33545"/>
    <cellStyle name="Total 2 2 4 5 3" xfId="15190"/>
    <cellStyle name="Total 2 2 4 5 3 2" xfId="33546"/>
    <cellStyle name="Total 2 2 4 5 4" xfId="15191"/>
    <cellStyle name="Total 2 2 4 5 4 2" xfId="33547"/>
    <cellStyle name="Total 2 2 4 5 5" xfId="15192"/>
    <cellStyle name="Total 2 2 4 5 5 2" xfId="33548"/>
    <cellStyle name="Total 2 2 4 5 6" xfId="15193"/>
    <cellStyle name="Total 2 2 4 5 6 2" xfId="33549"/>
    <cellStyle name="Total 2 2 4 5 7" xfId="15194"/>
    <cellStyle name="Total 2 2 4 5 7 2" xfId="33550"/>
    <cellStyle name="Total 2 2 4 5 8" xfId="33544"/>
    <cellStyle name="Total 2 2 4 6" xfId="15195"/>
    <cellStyle name="Total 2 2 4 6 2" xfId="15196"/>
    <cellStyle name="Total 2 2 4 6 2 2" xfId="33552"/>
    <cellStyle name="Total 2 2 4 6 3" xfId="15197"/>
    <cellStyle name="Total 2 2 4 6 3 2" xfId="33553"/>
    <cellStyle name="Total 2 2 4 6 4" xfId="15198"/>
    <cellStyle name="Total 2 2 4 6 4 2" xfId="33554"/>
    <cellStyle name="Total 2 2 4 6 5" xfId="15199"/>
    <cellStyle name="Total 2 2 4 6 5 2" xfId="33555"/>
    <cellStyle name="Total 2 2 4 6 6" xfId="15200"/>
    <cellStyle name="Total 2 2 4 6 6 2" xfId="33556"/>
    <cellStyle name="Total 2 2 4 6 7" xfId="15201"/>
    <cellStyle name="Total 2 2 4 6 7 2" xfId="33557"/>
    <cellStyle name="Total 2 2 4 6 8" xfId="33551"/>
    <cellStyle name="Total 2 2 4 7" xfId="15202"/>
    <cellStyle name="Total 2 2 4 7 2" xfId="15203"/>
    <cellStyle name="Total 2 2 4 7 2 2" xfId="33559"/>
    <cellStyle name="Total 2 2 4 7 3" xfId="15204"/>
    <cellStyle name="Total 2 2 4 7 3 2" xfId="33560"/>
    <cellStyle name="Total 2 2 4 7 4" xfId="15205"/>
    <cellStyle name="Total 2 2 4 7 4 2" xfId="33561"/>
    <cellStyle name="Total 2 2 4 7 5" xfId="15206"/>
    <cellStyle name="Total 2 2 4 7 5 2" xfId="33562"/>
    <cellStyle name="Total 2 2 4 7 6" xfId="15207"/>
    <cellStyle name="Total 2 2 4 7 6 2" xfId="33563"/>
    <cellStyle name="Total 2 2 4 7 7" xfId="15208"/>
    <cellStyle name="Total 2 2 4 7 7 2" xfId="33564"/>
    <cellStyle name="Total 2 2 4 7 8" xfId="33558"/>
    <cellStyle name="Total 2 2 4 8" xfId="15209"/>
    <cellStyle name="Total 2 2 4 8 2" xfId="15210"/>
    <cellStyle name="Total 2 2 4 8 2 2" xfId="33566"/>
    <cellStyle name="Total 2 2 4 8 3" xfId="15211"/>
    <cellStyle name="Total 2 2 4 8 3 2" xfId="33567"/>
    <cellStyle name="Total 2 2 4 8 4" xfId="15212"/>
    <cellStyle name="Total 2 2 4 8 4 2" xfId="33568"/>
    <cellStyle name="Total 2 2 4 8 5" xfId="15213"/>
    <cellStyle name="Total 2 2 4 8 5 2" xfId="33569"/>
    <cellStyle name="Total 2 2 4 8 6" xfId="15214"/>
    <cellStyle name="Total 2 2 4 8 6 2" xfId="33570"/>
    <cellStyle name="Total 2 2 4 8 7" xfId="15215"/>
    <cellStyle name="Total 2 2 4 8 7 2" xfId="33571"/>
    <cellStyle name="Total 2 2 4 8 8" xfId="33565"/>
    <cellStyle name="Total 2 2 4 9" xfId="15216"/>
    <cellStyle name="Total 2 2 4 9 2" xfId="15217"/>
    <cellStyle name="Total 2 2 4 9 2 2" xfId="33573"/>
    <cellStyle name="Total 2 2 4 9 3" xfId="15218"/>
    <cellStyle name="Total 2 2 4 9 3 2" xfId="33574"/>
    <cellStyle name="Total 2 2 4 9 4" xfId="15219"/>
    <cellStyle name="Total 2 2 4 9 4 2" xfId="33575"/>
    <cellStyle name="Total 2 2 4 9 5" xfId="15220"/>
    <cellStyle name="Total 2 2 4 9 5 2" xfId="33576"/>
    <cellStyle name="Total 2 2 4 9 6" xfId="15221"/>
    <cellStyle name="Total 2 2 4 9 6 2" xfId="33577"/>
    <cellStyle name="Total 2 2 4 9 7" xfId="15222"/>
    <cellStyle name="Total 2 2 4 9 7 2" xfId="33578"/>
    <cellStyle name="Total 2 2 4 9 8" xfId="33572"/>
    <cellStyle name="Total 2 2 5" xfId="15223"/>
    <cellStyle name="Total 2 2 5 10" xfId="15224"/>
    <cellStyle name="Total 2 2 5 10 2" xfId="15225"/>
    <cellStyle name="Total 2 2 5 10 2 2" xfId="33581"/>
    <cellStyle name="Total 2 2 5 10 3" xfId="15226"/>
    <cellStyle name="Total 2 2 5 10 3 2" xfId="33582"/>
    <cellStyle name="Total 2 2 5 10 4" xfId="15227"/>
    <cellStyle name="Total 2 2 5 10 4 2" xfId="33583"/>
    <cellStyle name="Total 2 2 5 10 5" xfId="15228"/>
    <cellStyle name="Total 2 2 5 10 5 2" xfId="33584"/>
    <cellStyle name="Total 2 2 5 10 6" xfId="15229"/>
    <cellStyle name="Total 2 2 5 10 6 2" xfId="33585"/>
    <cellStyle name="Total 2 2 5 10 7" xfId="15230"/>
    <cellStyle name="Total 2 2 5 10 7 2" xfId="33586"/>
    <cellStyle name="Total 2 2 5 10 8" xfId="33580"/>
    <cellStyle name="Total 2 2 5 11" xfId="15231"/>
    <cellStyle name="Total 2 2 5 11 2" xfId="33587"/>
    <cellStyle name="Total 2 2 5 12" xfId="15232"/>
    <cellStyle name="Total 2 2 5 12 2" xfId="33588"/>
    <cellStyle name="Total 2 2 5 13" xfId="15233"/>
    <cellStyle name="Total 2 2 5 13 2" xfId="33589"/>
    <cellStyle name="Total 2 2 5 14" xfId="15234"/>
    <cellStyle name="Total 2 2 5 14 2" xfId="33590"/>
    <cellStyle name="Total 2 2 5 15" xfId="15235"/>
    <cellStyle name="Total 2 2 5 16" xfId="15236"/>
    <cellStyle name="Total 2 2 5 17" xfId="33579"/>
    <cellStyle name="Total 2 2 5 2" xfId="15237"/>
    <cellStyle name="Total 2 2 5 2 2" xfId="15238"/>
    <cellStyle name="Total 2 2 5 2 2 2" xfId="33592"/>
    <cellStyle name="Total 2 2 5 2 3" xfId="15239"/>
    <cellStyle name="Total 2 2 5 2 3 2" xfId="33593"/>
    <cellStyle name="Total 2 2 5 2 4" xfId="15240"/>
    <cellStyle name="Total 2 2 5 2 4 2" xfId="33594"/>
    <cellStyle name="Total 2 2 5 2 5" xfId="15241"/>
    <cellStyle name="Total 2 2 5 2 5 2" xfId="33595"/>
    <cellStyle name="Total 2 2 5 2 6" xfId="15242"/>
    <cellStyle name="Total 2 2 5 2 6 2" xfId="33596"/>
    <cellStyle name="Total 2 2 5 2 7" xfId="15243"/>
    <cellStyle name="Total 2 2 5 2 7 2" xfId="33597"/>
    <cellStyle name="Total 2 2 5 2 8" xfId="33591"/>
    <cellStyle name="Total 2 2 5 3" xfId="15244"/>
    <cellStyle name="Total 2 2 5 3 2" xfId="15245"/>
    <cellStyle name="Total 2 2 5 3 2 2" xfId="33599"/>
    <cellStyle name="Total 2 2 5 3 3" xfId="15246"/>
    <cellStyle name="Total 2 2 5 3 3 2" xfId="33600"/>
    <cellStyle name="Total 2 2 5 3 4" xfId="15247"/>
    <cellStyle name="Total 2 2 5 3 4 2" xfId="33601"/>
    <cellStyle name="Total 2 2 5 3 5" xfId="15248"/>
    <cellStyle name="Total 2 2 5 3 5 2" xfId="33602"/>
    <cellStyle name="Total 2 2 5 3 6" xfId="15249"/>
    <cellStyle name="Total 2 2 5 3 6 2" xfId="33603"/>
    <cellStyle name="Total 2 2 5 3 7" xfId="15250"/>
    <cellStyle name="Total 2 2 5 3 7 2" xfId="33604"/>
    <cellStyle name="Total 2 2 5 3 8" xfId="33598"/>
    <cellStyle name="Total 2 2 5 4" xfId="15251"/>
    <cellStyle name="Total 2 2 5 4 2" xfId="15252"/>
    <cellStyle name="Total 2 2 5 4 2 2" xfId="33606"/>
    <cellStyle name="Total 2 2 5 4 3" xfId="15253"/>
    <cellStyle name="Total 2 2 5 4 3 2" xfId="33607"/>
    <cellStyle name="Total 2 2 5 4 4" xfId="15254"/>
    <cellStyle name="Total 2 2 5 4 4 2" xfId="33608"/>
    <cellStyle name="Total 2 2 5 4 5" xfId="15255"/>
    <cellStyle name="Total 2 2 5 4 5 2" xfId="33609"/>
    <cellStyle name="Total 2 2 5 4 6" xfId="15256"/>
    <cellStyle name="Total 2 2 5 4 6 2" xfId="33610"/>
    <cellStyle name="Total 2 2 5 4 7" xfId="15257"/>
    <cellStyle name="Total 2 2 5 4 7 2" xfId="33611"/>
    <cellStyle name="Total 2 2 5 4 8" xfId="33605"/>
    <cellStyle name="Total 2 2 5 5" xfId="15258"/>
    <cellStyle name="Total 2 2 5 5 2" xfId="15259"/>
    <cellStyle name="Total 2 2 5 5 2 2" xfId="33613"/>
    <cellStyle name="Total 2 2 5 5 3" xfId="15260"/>
    <cellStyle name="Total 2 2 5 5 3 2" xfId="33614"/>
    <cellStyle name="Total 2 2 5 5 4" xfId="15261"/>
    <cellStyle name="Total 2 2 5 5 4 2" xfId="33615"/>
    <cellStyle name="Total 2 2 5 5 5" xfId="15262"/>
    <cellStyle name="Total 2 2 5 5 5 2" xfId="33616"/>
    <cellStyle name="Total 2 2 5 5 6" xfId="15263"/>
    <cellStyle name="Total 2 2 5 5 6 2" xfId="33617"/>
    <cellStyle name="Total 2 2 5 5 7" xfId="15264"/>
    <cellStyle name="Total 2 2 5 5 7 2" xfId="33618"/>
    <cellStyle name="Total 2 2 5 5 8" xfId="33612"/>
    <cellStyle name="Total 2 2 5 6" xfId="15265"/>
    <cellStyle name="Total 2 2 5 6 2" xfId="15266"/>
    <cellStyle name="Total 2 2 5 6 2 2" xfId="33620"/>
    <cellStyle name="Total 2 2 5 6 3" xfId="15267"/>
    <cellStyle name="Total 2 2 5 6 3 2" xfId="33621"/>
    <cellStyle name="Total 2 2 5 6 4" xfId="15268"/>
    <cellStyle name="Total 2 2 5 6 4 2" xfId="33622"/>
    <cellStyle name="Total 2 2 5 6 5" xfId="15269"/>
    <cellStyle name="Total 2 2 5 6 5 2" xfId="33623"/>
    <cellStyle name="Total 2 2 5 6 6" xfId="15270"/>
    <cellStyle name="Total 2 2 5 6 6 2" xfId="33624"/>
    <cellStyle name="Total 2 2 5 6 7" xfId="15271"/>
    <cellStyle name="Total 2 2 5 6 7 2" xfId="33625"/>
    <cellStyle name="Total 2 2 5 6 8" xfId="33619"/>
    <cellStyle name="Total 2 2 5 7" xfId="15272"/>
    <cellStyle name="Total 2 2 5 7 2" xfId="15273"/>
    <cellStyle name="Total 2 2 5 7 2 2" xfId="33627"/>
    <cellStyle name="Total 2 2 5 7 3" xfId="15274"/>
    <cellStyle name="Total 2 2 5 7 3 2" xfId="33628"/>
    <cellStyle name="Total 2 2 5 7 4" xfId="15275"/>
    <cellStyle name="Total 2 2 5 7 4 2" xfId="33629"/>
    <cellStyle name="Total 2 2 5 7 5" xfId="15276"/>
    <cellStyle name="Total 2 2 5 7 5 2" xfId="33630"/>
    <cellStyle name="Total 2 2 5 7 6" xfId="15277"/>
    <cellStyle name="Total 2 2 5 7 6 2" xfId="33631"/>
    <cellStyle name="Total 2 2 5 7 7" xfId="15278"/>
    <cellStyle name="Total 2 2 5 7 7 2" xfId="33632"/>
    <cellStyle name="Total 2 2 5 7 8" xfId="33626"/>
    <cellStyle name="Total 2 2 5 8" xfId="15279"/>
    <cellStyle name="Total 2 2 5 8 2" xfId="15280"/>
    <cellStyle name="Total 2 2 5 8 2 2" xfId="33634"/>
    <cellStyle name="Total 2 2 5 8 3" xfId="15281"/>
    <cellStyle name="Total 2 2 5 8 3 2" xfId="33635"/>
    <cellStyle name="Total 2 2 5 8 4" xfId="15282"/>
    <cellStyle name="Total 2 2 5 8 4 2" xfId="33636"/>
    <cellStyle name="Total 2 2 5 8 5" xfId="15283"/>
    <cellStyle name="Total 2 2 5 8 5 2" xfId="33637"/>
    <cellStyle name="Total 2 2 5 8 6" xfId="15284"/>
    <cellStyle name="Total 2 2 5 8 6 2" xfId="33638"/>
    <cellStyle name="Total 2 2 5 8 7" xfId="15285"/>
    <cellStyle name="Total 2 2 5 8 7 2" xfId="33639"/>
    <cellStyle name="Total 2 2 5 8 8" xfId="33633"/>
    <cellStyle name="Total 2 2 5 9" xfId="15286"/>
    <cellStyle name="Total 2 2 5 9 2" xfId="15287"/>
    <cellStyle name="Total 2 2 5 9 2 2" xfId="33641"/>
    <cellStyle name="Total 2 2 5 9 3" xfId="15288"/>
    <cellStyle name="Total 2 2 5 9 3 2" xfId="33642"/>
    <cellStyle name="Total 2 2 5 9 4" xfId="15289"/>
    <cellStyle name="Total 2 2 5 9 4 2" xfId="33643"/>
    <cellStyle name="Total 2 2 5 9 5" xfId="15290"/>
    <cellStyle name="Total 2 2 5 9 5 2" xfId="33644"/>
    <cellStyle name="Total 2 2 5 9 6" xfId="15291"/>
    <cellStyle name="Total 2 2 5 9 6 2" xfId="33645"/>
    <cellStyle name="Total 2 2 5 9 7" xfId="15292"/>
    <cellStyle name="Total 2 2 5 9 7 2" xfId="33646"/>
    <cellStyle name="Total 2 2 5 9 8" xfId="33640"/>
    <cellStyle name="Total 2 2 6" xfId="15293"/>
    <cellStyle name="Total 2 2 6 10" xfId="15294"/>
    <cellStyle name="Total 2 2 6 10 2" xfId="15295"/>
    <cellStyle name="Total 2 2 6 10 2 2" xfId="33649"/>
    <cellStyle name="Total 2 2 6 10 3" xfId="15296"/>
    <cellStyle name="Total 2 2 6 10 3 2" xfId="33650"/>
    <cellStyle name="Total 2 2 6 10 4" xfId="15297"/>
    <cellStyle name="Total 2 2 6 10 4 2" xfId="33651"/>
    <cellStyle name="Total 2 2 6 10 5" xfId="15298"/>
    <cellStyle name="Total 2 2 6 10 5 2" xfId="33652"/>
    <cellStyle name="Total 2 2 6 10 6" xfId="15299"/>
    <cellStyle name="Total 2 2 6 10 6 2" xfId="33653"/>
    <cellStyle name="Total 2 2 6 10 7" xfId="15300"/>
    <cellStyle name="Total 2 2 6 10 7 2" xfId="33654"/>
    <cellStyle name="Total 2 2 6 10 8" xfId="33648"/>
    <cellStyle name="Total 2 2 6 11" xfId="15301"/>
    <cellStyle name="Total 2 2 6 11 2" xfId="33655"/>
    <cellStyle name="Total 2 2 6 12" xfId="15302"/>
    <cellStyle name="Total 2 2 6 12 2" xfId="33656"/>
    <cellStyle name="Total 2 2 6 13" xfId="15303"/>
    <cellStyle name="Total 2 2 6 13 2" xfId="33657"/>
    <cellStyle name="Total 2 2 6 14" xfId="15304"/>
    <cellStyle name="Total 2 2 6 14 2" xfId="33658"/>
    <cellStyle name="Total 2 2 6 15" xfId="15305"/>
    <cellStyle name="Total 2 2 6 16" xfId="15306"/>
    <cellStyle name="Total 2 2 6 17" xfId="15307"/>
    <cellStyle name="Total 2 2 6 18" xfId="33647"/>
    <cellStyle name="Total 2 2 6 2" xfId="15308"/>
    <cellStyle name="Total 2 2 6 2 2" xfId="15309"/>
    <cellStyle name="Total 2 2 6 2 2 2" xfId="33660"/>
    <cellStyle name="Total 2 2 6 2 3" xfId="15310"/>
    <cellStyle name="Total 2 2 6 2 3 2" xfId="33661"/>
    <cellStyle name="Total 2 2 6 2 4" xfId="15311"/>
    <cellStyle name="Total 2 2 6 2 4 2" xfId="33662"/>
    <cellStyle name="Total 2 2 6 2 5" xfId="15312"/>
    <cellStyle name="Total 2 2 6 2 5 2" xfId="33663"/>
    <cellStyle name="Total 2 2 6 2 6" xfId="15313"/>
    <cellStyle name="Total 2 2 6 2 6 2" xfId="33664"/>
    <cellStyle name="Total 2 2 6 2 7" xfId="15314"/>
    <cellStyle name="Total 2 2 6 2 7 2" xfId="33665"/>
    <cellStyle name="Total 2 2 6 2 8" xfId="33659"/>
    <cellStyle name="Total 2 2 6 3" xfId="15315"/>
    <cellStyle name="Total 2 2 6 3 2" xfId="15316"/>
    <cellStyle name="Total 2 2 6 3 2 2" xfId="33667"/>
    <cellStyle name="Total 2 2 6 3 3" xfId="15317"/>
    <cellStyle name="Total 2 2 6 3 3 2" xfId="33668"/>
    <cellStyle name="Total 2 2 6 3 4" xfId="15318"/>
    <cellStyle name="Total 2 2 6 3 4 2" xfId="33669"/>
    <cellStyle name="Total 2 2 6 3 5" xfId="15319"/>
    <cellStyle name="Total 2 2 6 3 5 2" xfId="33670"/>
    <cellStyle name="Total 2 2 6 3 6" xfId="15320"/>
    <cellStyle name="Total 2 2 6 3 6 2" xfId="33671"/>
    <cellStyle name="Total 2 2 6 3 7" xfId="15321"/>
    <cellStyle name="Total 2 2 6 3 7 2" xfId="33672"/>
    <cellStyle name="Total 2 2 6 3 8" xfId="33666"/>
    <cellStyle name="Total 2 2 6 4" xfId="15322"/>
    <cellStyle name="Total 2 2 6 4 2" xfId="15323"/>
    <cellStyle name="Total 2 2 6 4 2 2" xfId="33674"/>
    <cellStyle name="Total 2 2 6 4 3" xfId="15324"/>
    <cellStyle name="Total 2 2 6 4 3 2" xfId="33675"/>
    <cellStyle name="Total 2 2 6 4 4" xfId="15325"/>
    <cellStyle name="Total 2 2 6 4 4 2" xfId="33676"/>
    <cellStyle name="Total 2 2 6 4 5" xfId="15326"/>
    <cellStyle name="Total 2 2 6 4 5 2" xfId="33677"/>
    <cellStyle name="Total 2 2 6 4 6" xfId="15327"/>
    <cellStyle name="Total 2 2 6 4 6 2" xfId="33678"/>
    <cellStyle name="Total 2 2 6 4 7" xfId="15328"/>
    <cellStyle name="Total 2 2 6 4 7 2" xfId="33679"/>
    <cellStyle name="Total 2 2 6 4 8" xfId="33673"/>
    <cellStyle name="Total 2 2 6 5" xfId="15329"/>
    <cellStyle name="Total 2 2 6 5 2" xfId="15330"/>
    <cellStyle name="Total 2 2 6 5 2 2" xfId="33681"/>
    <cellStyle name="Total 2 2 6 5 3" xfId="15331"/>
    <cellStyle name="Total 2 2 6 5 3 2" xfId="33682"/>
    <cellStyle name="Total 2 2 6 5 4" xfId="15332"/>
    <cellStyle name="Total 2 2 6 5 4 2" xfId="33683"/>
    <cellStyle name="Total 2 2 6 5 5" xfId="15333"/>
    <cellStyle name="Total 2 2 6 5 5 2" xfId="33684"/>
    <cellStyle name="Total 2 2 6 5 6" xfId="15334"/>
    <cellStyle name="Total 2 2 6 5 6 2" xfId="33685"/>
    <cellStyle name="Total 2 2 6 5 7" xfId="15335"/>
    <cellStyle name="Total 2 2 6 5 7 2" xfId="33686"/>
    <cellStyle name="Total 2 2 6 5 8" xfId="33680"/>
    <cellStyle name="Total 2 2 6 6" xfId="15336"/>
    <cellStyle name="Total 2 2 6 6 2" xfId="15337"/>
    <cellStyle name="Total 2 2 6 6 2 2" xfId="33688"/>
    <cellStyle name="Total 2 2 6 6 3" xfId="15338"/>
    <cellStyle name="Total 2 2 6 6 3 2" xfId="33689"/>
    <cellStyle name="Total 2 2 6 6 4" xfId="15339"/>
    <cellStyle name="Total 2 2 6 6 4 2" xfId="33690"/>
    <cellStyle name="Total 2 2 6 6 5" xfId="15340"/>
    <cellStyle name="Total 2 2 6 6 5 2" xfId="33691"/>
    <cellStyle name="Total 2 2 6 6 6" xfId="15341"/>
    <cellStyle name="Total 2 2 6 6 6 2" xfId="33692"/>
    <cellStyle name="Total 2 2 6 6 7" xfId="15342"/>
    <cellStyle name="Total 2 2 6 6 7 2" xfId="33693"/>
    <cellStyle name="Total 2 2 6 6 8" xfId="33687"/>
    <cellStyle name="Total 2 2 6 7" xfId="15343"/>
    <cellStyle name="Total 2 2 6 7 2" xfId="15344"/>
    <cellStyle name="Total 2 2 6 7 2 2" xfId="33695"/>
    <cellStyle name="Total 2 2 6 7 3" xfId="15345"/>
    <cellStyle name="Total 2 2 6 7 3 2" xfId="33696"/>
    <cellStyle name="Total 2 2 6 7 4" xfId="15346"/>
    <cellStyle name="Total 2 2 6 7 4 2" xfId="33697"/>
    <cellStyle name="Total 2 2 6 7 5" xfId="15347"/>
    <cellStyle name="Total 2 2 6 7 5 2" xfId="33698"/>
    <cellStyle name="Total 2 2 6 7 6" xfId="15348"/>
    <cellStyle name="Total 2 2 6 7 6 2" xfId="33699"/>
    <cellStyle name="Total 2 2 6 7 7" xfId="15349"/>
    <cellStyle name="Total 2 2 6 7 7 2" xfId="33700"/>
    <cellStyle name="Total 2 2 6 7 8" xfId="33694"/>
    <cellStyle name="Total 2 2 6 8" xfId="15350"/>
    <cellStyle name="Total 2 2 6 8 2" xfId="15351"/>
    <cellStyle name="Total 2 2 6 8 2 2" xfId="33702"/>
    <cellStyle name="Total 2 2 6 8 3" xfId="15352"/>
    <cellStyle name="Total 2 2 6 8 3 2" xfId="33703"/>
    <cellStyle name="Total 2 2 6 8 4" xfId="15353"/>
    <cellStyle name="Total 2 2 6 8 4 2" xfId="33704"/>
    <cellStyle name="Total 2 2 6 8 5" xfId="15354"/>
    <cellStyle name="Total 2 2 6 8 5 2" xfId="33705"/>
    <cellStyle name="Total 2 2 6 8 6" xfId="15355"/>
    <cellStyle name="Total 2 2 6 8 6 2" xfId="33706"/>
    <cellStyle name="Total 2 2 6 8 7" xfId="15356"/>
    <cellStyle name="Total 2 2 6 8 7 2" xfId="33707"/>
    <cellStyle name="Total 2 2 6 8 8" xfId="33701"/>
    <cellStyle name="Total 2 2 6 9" xfId="15357"/>
    <cellStyle name="Total 2 2 6 9 2" xfId="15358"/>
    <cellStyle name="Total 2 2 6 9 2 2" xfId="33709"/>
    <cellStyle name="Total 2 2 6 9 3" xfId="15359"/>
    <cellStyle name="Total 2 2 6 9 3 2" xfId="33710"/>
    <cellStyle name="Total 2 2 6 9 4" xfId="15360"/>
    <cellStyle name="Total 2 2 6 9 4 2" xfId="33711"/>
    <cellStyle name="Total 2 2 6 9 5" xfId="15361"/>
    <cellStyle name="Total 2 2 6 9 5 2" xfId="33712"/>
    <cellStyle name="Total 2 2 6 9 6" xfId="15362"/>
    <cellStyle name="Total 2 2 6 9 6 2" xfId="33713"/>
    <cellStyle name="Total 2 2 6 9 7" xfId="15363"/>
    <cellStyle name="Total 2 2 6 9 7 2" xfId="33714"/>
    <cellStyle name="Total 2 2 6 9 8" xfId="33708"/>
    <cellStyle name="Total 2 2 7" xfId="15364"/>
    <cellStyle name="Total 2 2 7 10" xfId="15365"/>
    <cellStyle name="Total 2 2 7 10 2" xfId="15366"/>
    <cellStyle name="Total 2 2 7 10 2 2" xfId="33717"/>
    <cellStyle name="Total 2 2 7 10 3" xfId="15367"/>
    <cellStyle name="Total 2 2 7 10 3 2" xfId="33718"/>
    <cellStyle name="Total 2 2 7 10 4" xfId="15368"/>
    <cellStyle name="Total 2 2 7 10 4 2" xfId="33719"/>
    <cellStyle name="Total 2 2 7 10 5" xfId="15369"/>
    <cellStyle name="Total 2 2 7 10 5 2" xfId="33720"/>
    <cellStyle name="Total 2 2 7 10 6" xfId="15370"/>
    <cellStyle name="Total 2 2 7 10 6 2" xfId="33721"/>
    <cellStyle name="Total 2 2 7 10 7" xfId="15371"/>
    <cellStyle name="Total 2 2 7 10 7 2" xfId="33722"/>
    <cellStyle name="Total 2 2 7 10 8" xfId="33716"/>
    <cellStyle name="Total 2 2 7 11" xfId="15372"/>
    <cellStyle name="Total 2 2 7 11 2" xfId="33723"/>
    <cellStyle name="Total 2 2 7 12" xfId="15373"/>
    <cellStyle name="Total 2 2 7 12 2" xfId="33724"/>
    <cellStyle name="Total 2 2 7 13" xfId="15374"/>
    <cellStyle name="Total 2 2 7 13 2" xfId="33725"/>
    <cellStyle name="Total 2 2 7 14" xfId="15375"/>
    <cellStyle name="Total 2 2 7 14 2" xfId="33726"/>
    <cellStyle name="Total 2 2 7 15" xfId="15376"/>
    <cellStyle name="Total 2 2 7 16" xfId="15377"/>
    <cellStyle name="Total 2 2 7 17" xfId="33715"/>
    <cellStyle name="Total 2 2 7 2" xfId="15378"/>
    <cellStyle name="Total 2 2 7 2 2" xfId="15379"/>
    <cellStyle name="Total 2 2 7 2 2 2" xfId="33728"/>
    <cellStyle name="Total 2 2 7 2 3" xfId="15380"/>
    <cellStyle name="Total 2 2 7 2 3 2" xfId="33729"/>
    <cellStyle name="Total 2 2 7 2 4" xfId="15381"/>
    <cellStyle name="Total 2 2 7 2 4 2" xfId="33730"/>
    <cellStyle name="Total 2 2 7 2 5" xfId="15382"/>
    <cellStyle name="Total 2 2 7 2 5 2" xfId="33731"/>
    <cellStyle name="Total 2 2 7 2 6" xfId="15383"/>
    <cellStyle name="Total 2 2 7 2 6 2" xfId="33732"/>
    <cellStyle name="Total 2 2 7 2 7" xfId="15384"/>
    <cellStyle name="Total 2 2 7 2 7 2" xfId="33733"/>
    <cellStyle name="Total 2 2 7 2 8" xfId="33727"/>
    <cellStyle name="Total 2 2 7 3" xfId="15385"/>
    <cellStyle name="Total 2 2 7 3 2" xfId="15386"/>
    <cellStyle name="Total 2 2 7 3 2 2" xfId="33735"/>
    <cellStyle name="Total 2 2 7 3 3" xfId="15387"/>
    <cellStyle name="Total 2 2 7 3 3 2" xfId="33736"/>
    <cellStyle name="Total 2 2 7 3 4" xfId="15388"/>
    <cellStyle name="Total 2 2 7 3 4 2" xfId="33737"/>
    <cellStyle name="Total 2 2 7 3 5" xfId="15389"/>
    <cellStyle name="Total 2 2 7 3 5 2" xfId="33738"/>
    <cellStyle name="Total 2 2 7 3 6" xfId="15390"/>
    <cellStyle name="Total 2 2 7 3 6 2" xfId="33739"/>
    <cellStyle name="Total 2 2 7 3 7" xfId="15391"/>
    <cellStyle name="Total 2 2 7 3 7 2" xfId="33740"/>
    <cellStyle name="Total 2 2 7 3 8" xfId="33734"/>
    <cellStyle name="Total 2 2 7 4" xfId="15392"/>
    <cellStyle name="Total 2 2 7 4 2" xfId="15393"/>
    <cellStyle name="Total 2 2 7 4 2 2" xfId="33742"/>
    <cellStyle name="Total 2 2 7 4 3" xfId="15394"/>
    <cellStyle name="Total 2 2 7 4 3 2" xfId="33743"/>
    <cellStyle name="Total 2 2 7 4 4" xfId="15395"/>
    <cellStyle name="Total 2 2 7 4 4 2" xfId="33744"/>
    <cellStyle name="Total 2 2 7 4 5" xfId="15396"/>
    <cellStyle name="Total 2 2 7 4 5 2" xfId="33745"/>
    <cellStyle name="Total 2 2 7 4 6" xfId="15397"/>
    <cellStyle name="Total 2 2 7 4 6 2" xfId="33746"/>
    <cellStyle name="Total 2 2 7 4 7" xfId="15398"/>
    <cellStyle name="Total 2 2 7 4 7 2" xfId="33747"/>
    <cellStyle name="Total 2 2 7 4 8" xfId="33741"/>
    <cellStyle name="Total 2 2 7 5" xfId="15399"/>
    <cellStyle name="Total 2 2 7 5 2" xfId="15400"/>
    <cellStyle name="Total 2 2 7 5 2 2" xfId="33749"/>
    <cellStyle name="Total 2 2 7 5 3" xfId="15401"/>
    <cellStyle name="Total 2 2 7 5 3 2" xfId="33750"/>
    <cellStyle name="Total 2 2 7 5 4" xfId="15402"/>
    <cellStyle name="Total 2 2 7 5 4 2" xfId="33751"/>
    <cellStyle name="Total 2 2 7 5 5" xfId="15403"/>
    <cellStyle name="Total 2 2 7 5 5 2" xfId="33752"/>
    <cellStyle name="Total 2 2 7 5 6" xfId="15404"/>
    <cellStyle name="Total 2 2 7 5 6 2" xfId="33753"/>
    <cellStyle name="Total 2 2 7 5 7" xfId="15405"/>
    <cellStyle name="Total 2 2 7 5 7 2" xfId="33754"/>
    <cellStyle name="Total 2 2 7 5 8" xfId="33748"/>
    <cellStyle name="Total 2 2 7 6" xfId="15406"/>
    <cellStyle name="Total 2 2 7 6 2" xfId="15407"/>
    <cellStyle name="Total 2 2 7 6 2 2" xfId="33756"/>
    <cellStyle name="Total 2 2 7 6 3" xfId="15408"/>
    <cellStyle name="Total 2 2 7 6 3 2" xfId="33757"/>
    <cellStyle name="Total 2 2 7 6 4" xfId="15409"/>
    <cellStyle name="Total 2 2 7 6 4 2" xfId="33758"/>
    <cellStyle name="Total 2 2 7 6 5" xfId="15410"/>
    <cellStyle name="Total 2 2 7 6 5 2" xfId="33759"/>
    <cellStyle name="Total 2 2 7 6 6" xfId="15411"/>
    <cellStyle name="Total 2 2 7 6 6 2" xfId="33760"/>
    <cellStyle name="Total 2 2 7 6 7" xfId="15412"/>
    <cellStyle name="Total 2 2 7 6 7 2" xfId="33761"/>
    <cellStyle name="Total 2 2 7 6 8" xfId="33755"/>
    <cellStyle name="Total 2 2 7 7" xfId="15413"/>
    <cellStyle name="Total 2 2 7 7 2" xfId="15414"/>
    <cellStyle name="Total 2 2 7 7 2 2" xfId="33763"/>
    <cellStyle name="Total 2 2 7 7 3" xfId="15415"/>
    <cellStyle name="Total 2 2 7 7 3 2" xfId="33764"/>
    <cellStyle name="Total 2 2 7 7 4" xfId="15416"/>
    <cellStyle name="Total 2 2 7 7 4 2" xfId="33765"/>
    <cellStyle name="Total 2 2 7 7 5" xfId="15417"/>
    <cellStyle name="Total 2 2 7 7 5 2" xfId="33766"/>
    <cellStyle name="Total 2 2 7 7 6" xfId="15418"/>
    <cellStyle name="Total 2 2 7 7 6 2" xfId="33767"/>
    <cellStyle name="Total 2 2 7 7 7" xfId="15419"/>
    <cellStyle name="Total 2 2 7 7 7 2" xfId="33768"/>
    <cellStyle name="Total 2 2 7 7 8" xfId="33762"/>
    <cellStyle name="Total 2 2 7 8" xfId="15420"/>
    <cellStyle name="Total 2 2 7 8 2" xfId="15421"/>
    <cellStyle name="Total 2 2 7 8 2 2" xfId="33770"/>
    <cellStyle name="Total 2 2 7 8 3" xfId="15422"/>
    <cellStyle name="Total 2 2 7 8 3 2" xfId="33771"/>
    <cellStyle name="Total 2 2 7 8 4" xfId="15423"/>
    <cellStyle name="Total 2 2 7 8 4 2" xfId="33772"/>
    <cellStyle name="Total 2 2 7 8 5" xfId="15424"/>
    <cellStyle name="Total 2 2 7 8 5 2" xfId="33773"/>
    <cellStyle name="Total 2 2 7 8 6" xfId="15425"/>
    <cellStyle name="Total 2 2 7 8 6 2" xfId="33774"/>
    <cellStyle name="Total 2 2 7 8 7" xfId="15426"/>
    <cellStyle name="Total 2 2 7 8 7 2" xfId="33775"/>
    <cellStyle name="Total 2 2 7 8 8" xfId="33769"/>
    <cellStyle name="Total 2 2 7 9" xfId="15427"/>
    <cellStyle name="Total 2 2 7 9 2" xfId="15428"/>
    <cellStyle name="Total 2 2 7 9 2 2" xfId="33777"/>
    <cellStyle name="Total 2 2 7 9 3" xfId="15429"/>
    <cellStyle name="Total 2 2 7 9 3 2" xfId="33778"/>
    <cellStyle name="Total 2 2 7 9 4" xfId="15430"/>
    <cellStyle name="Total 2 2 7 9 4 2" xfId="33779"/>
    <cellStyle name="Total 2 2 7 9 5" xfId="15431"/>
    <cellStyle name="Total 2 2 7 9 5 2" xfId="33780"/>
    <cellStyle name="Total 2 2 7 9 6" xfId="15432"/>
    <cellStyle name="Total 2 2 7 9 6 2" xfId="33781"/>
    <cellStyle name="Total 2 2 7 9 7" xfId="15433"/>
    <cellStyle name="Total 2 2 7 9 7 2" xfId="33782"/>
    <cellStyle name="Total 2 2 7 9 8" xfId="33776"/>
    <cellStyle name="Total 2 2 8" xfId="15434"/>
    <cellStyle name="Total 2 2 8 10" xfId="15435"/>
    <cellStyle name="Total 2 2 8 11" xfId="33783"/>
    <cellStyle name="Total 2 2 8 2" xfId="15436"/>
    <cellStyle name="Total 2 2 8 2 2" xfId="33784"/>
    <cellStyle name="Total 2 2 8 3" xfId="15437"/>
    <cellStyle name="Total 2 2 8 3 2" xfId="33785"/>
    <cellStyle name="Total 2 2 8 4" xfId="15438"/>
    <cellStyle name="Total 2 2 8 4 2" xfId="33786"/>
    <cellStyle name="Total 2 2 8 5" xfId="15439"/>
    <cellStyle name="Total 2 2 8 5 2" xfId="33787"/>
    <cellStyle name="Total 2 2 8 6" xfId="15440"/>
    <cellStyle name="Total 2 2 8 6 2" xfId="33788"/>
    <cellStyle name="Total 2 2 8 7" xfId="15441"/>
    <cellStyle name="Total 2 2 8 7 2" xfId="33789"/>
    <cellStyle name="Total 2 2 8 8" xfId="15442"/>
    <cellStyle name="Total 2 2 8 9" xfId="15443"/>
    <cellStyle name="Total 2 2 9" xfId="15444"/>
    <cellStyle name="Total 2 2 9 10" xfId="15445"/>
    <cellStyle name="Total 2 2 9 11" xfId="33790"/>
    <cellStyle name="Total 2 2 9 2" xfId="15446"/>
    <cellStyle name="Total 2 2 9 2 2" xfId="33791"/>
    <cellStyle name="Total 2 2 9 3" xfId="15447"/>
    <cellStyle name="Total 2 2 9 3 2" xfId="33792"/>
    <cellStyle name="Total 2 2 9 4" xfId="15448"/>
    <cellStyle name="Total 2 2 9 4 2" xfId="33793"/>
    <cellStyle name="Total 2 2 9 5" xfId="15449"/>
    <cellStyle name="Total 2 2 9 5 2" xfId="33794"/>
    <cellStyle name="Total 2 2 9 6" xfId="15450"/>
    <cellStyle name="Total 2 2 9 6 2" xfId="33795"/>
    <cellStyle name="Total 2 2 9 7" xfId="15451"/>
    <cellStyle name="Total 2 2 9 7 2" xfId="33796"/>
    <cellStyle name="Total 2 2 9 8" xfId="15452"/>
    <cellStyle name="Total 2 2 9 9" xfId="15453"/>
    <cellStyle name="Total 2 20" xfId="15454"/>
    <cellStyle name="Total 2 21" xfId="15455"/>
    <cellStyle name="Total 2 22" xfId="15456"/>
    <cellStyle name="Total 2 23" xfId="15457"/>
    <cellStyle name="Total 2 24" xfId="15458"/>
    <cellStyle name="Total 2 25" xfId="15459"/>
    <cellStyle name="Total 2 26" xfId="15460"/>
    <cellStyle name="Total 2 27" xfId="15461"/>
    <cellStyle name="Total 2 28" xfId="15462"/>
    <cellStyle name="Total 2 29" xfId="15463"/>
    <cellStyle name="Total 2 3" xfId="15464"/>
    <cellStyle name="Total 2 3 10" xfId="15465"/>
    <cellStyle name="Total 2 3 10 2" xfId="15466"/>
    <cellStyle name="Total 2 3 10 2 2" xfId="33798"/>
    <cellStyle name="Total 2 3 10 3" xfId="15467"/>
    <cellStyle name="Total 2 3 10 3 2" xfId="33799"/>
    <cellStyle name="Total 2 3 10 4" xfId="15468"/>
    <cellStyle name="Total 2 3 10 4 2" xfId="33800"/>
    <cellStyle name="Total 2 3 10 5" xfId="15469"/>
    <cellStyle name="Total 2 3 10 5 2" xfId="33801"/>
    <cellStyle name="Total 2 3 10 6" xfId="15470"/>
    <cellStyle name="Total 2 3 10 6 2" xfId="33802"/>
    <cellStyle name="Total 2 3 10 7" xfId="15471"/>
    <cellStyle name="Total 2 3 10 7 2" xfId="33803"/>
    <cellStyle name="Total 2 3 10 8" xfId="33797"/>
    <cellStyle name="Total 2 3 11" xfId="15472"/>
    <cellStyle name="Total 2 3 11 2" xfId="15473"/>
    <cellStyle name="Total 2 3 11 2 2" xfId="33805"/>
    <cellStyle name="Total 2 3 11 3" xfId="15474"/>
    <cellStyle name="Total 2 3 11 3 2" xfId="33806"/>
    <cellStyle name="Total 2 3 11 4" xfId="15475"/>
    <cellStyle name="Total 2 3 11 4 2" xfId="33807"/>
    <cellStyle name="Total 2 3 11 5" xfId="15476"/>
    <cellStyle name="Total 2 3 11 5 2" xfId="33808"/>
    <cellStyle name="Total 2 3 11 6" xfId="15477"/>
    <cellStyle name="Total 2 3 11 6 2" xfId="33809"/>
    <cellStyle name="Total 2 3 11 7" xfId="15478"/>
    <cellStyle name="Total 2 3 11 7 2" xfId="33810"/>
    <cellStyle name="Total 2 3 11 8" xfId="33804"/>
    <cellStyle name="Total 2 3 12" xfId="15479"/>
    <cellStyle name="Total 2 3 12 2" xfId="15480"/>
    <cellStyle name="Total 2 3 12 2 2" xfId="33812"/>
    <cellStyle name="Total 2 3 12 3" xfId="15481"/>
    <cellStyle name="Total 2 3 12 3 2" xfId="33813"/>
    <cellStyle name="Total 2 3 12 4" xfId="15482"/>
    <cellStyle name="Total 2 3 12 4 2" xfId="33814"/>
    <cellStyle name="Total 2 3 12 5" xfId="15483"/>
    <cellStyle name="Total 2 3 12 5 2" xfId="33815"/>
    <cellStyle name="Total 2 3 12 6" xfId="15484"/>
    <cellStyle name="Total 2 3 12 6 2" xfId="33816"/>
    <cellStyle name="Total 2 3 12 7" xfId="15485"/>
    <cellStyle name="Total 2 3 12 7 2" xfId="33817"/>
    <cellStyle name="Total 2 3 12 8" xfId="33811"/>
    <cellStyle name="Total 2 3 13" xfId="15486"/>
    <cellStyle name="Total 2 3 13 2" xfId="15487"/>
    <cellStyle name="Total 2 3 13 2 2" xfId="33819"/>
    <cellStyle name="Total 2 3 13 3" xfId="15488"/>
    <cellStyle name="Total 2 3 13 3 2" xfId="33820"/>
    <cellStyle name="Total 2 3 13 4" xfId="15489"/>
    <cellStyle name="Total 2 3 13 4 2" xfId="33821"/>
    <cellStyle name="Total 2 3 13 5" xfId="15490"/>
    <cellStyle name="Total 2 3 13 5 2" xfId="33822"/>
    <cellStyle name="Total 2 3 13 6" xfId="15491"/>
    <cellStyle name="Total 2 3 13 6 2" xfId="33823"/>
    <cellStyle name="Total 2 3 13 7" xfId="15492"/>
    <cellStyle name="Total 2 3 13 7 2" xfId="33824"/>
    <cellStyle name="Total 2 3 13 8" xfId="33818"/>
    <cellStyle name="Total 2 3 14" xfId="15493"/>
    <cellStyle name="Total 2 3 14 2" xfId="33825"/>
    <cellStyle name="Total 2 3 15" xfId="15494"/>
    <cellStyle name="Total 2 3 15 2" xfId="33826"/>
    <cellStyle name="Total 2 3 16" xfId="15495"/>
    <cellStyle name="Total 2 3 16 2" xfId="33827"/>
    <cellStyle name="Total 2 3 17" xfId="15496"/>
    <cellStyle name="Total 2 3 18" xfId="15497"/>
    <cellStyle name="Total 2 3 19" xfId="15498"/>
    <cellStyle name="Total 2 3 2" xfId="15499"/>
    <cellStyle name="Total 2 3 2 10" xfId="15500"/>
    <cellStyle name="Total 2 3 2 10 2" xfId="15501"/>
    <cellStyle name="Total 2 3 2 10 2 2" xfId="33829"/>
    <cellStyle name="Total 2 3 2 10 3" xfId="15502"/>
    <cellStyle name="Total 2 3 2 10 3 2" xfId="33830"/>
    <cellStyle name="Total 2 3 2 10 4" xfId="15503"/>
    <cellStyle name="Total 2 3 2 10 4 2" xfId="33831"/>
    <cellStyle name="Total 2 3 2 10 5" xfId="15504"/>
    <cellStyle name="Total 2 3 2 10 5 2" xfId="33832"/>
    <cellStyle name="Total 2 3 2 10 6" xfId="15505"/>
    <cellStyle name="Total 2 3 2 10 6 2" xfId="33833"/>
    <cellStyle name="Total 2 3 2 10 7" xfId="15506"/>
    <cellStyle name="Total 2 3 2 10 7 2" xfId="33834"/>
    <cellStyle name="Total 2 3 2 10 8" xfId="33828"/>
    <cellStyle name="Total 2 3 2 11" xfId="15507"/>
    <cellStyle name="Total 2 3 2 11 2" xfId="15508"/>
    <cellStyle name="Total 2 3 2 11 2 2" xfId="33836"/>
    <cellStyle name="Total 2 3 2 11 3" xfId="15509"/>
    <cellStyle name="Total 2 3 2 11 3 2" xfId="33837"/>
    <cellStyle name="Total 2 3 2 11 4" xfId="15510"/>
    <cellStyle name="Total 2 3 2 11 4 2" xfId="33838"/>
    <cellStyle name="Total 2 3 2 11 5" xfId="15511"/>
    <cellStyle name="Total 2 3 2 11 5 2" xfId="33839"/>
    <cellStyle name="Total 2 3 2 11 6" xfId="15512"/>
    <cellStyle name="Total 2 3 2 11 6 2" xfId="33840"/>
    <cellStyle name="Total 2 3 2 11 7" xfId="15513"/>
    <cellStyle name="Total 2 3 2 11 7 2" xfId="33841"/>
    <cellStyle name="Total 2 3 2 11 8" xfId="33835"/>
    <cellStyle name="Total 2 3 2 12" xfId="15514"/>
    <cellStyle name="Total 2 3 2 12 2" xfId="15515"/>
    <cellStyle name="Total 2 3 2 12 2 2" xfId="33843"/>
    <cellStyle name="Total 2 3 2 12 3" xfId="15516"/>
    <cellStyle name="Total 2 3 2 12 3 2" xfId="33844"/>
    <cellStyle name="Total 2 3 2 12 4" xfId="15517"/>
    <cellStyle name="Total 2 3 2 12 4 2" xfId="33845"/>
    <cellStyle name="Total 2 3 2 12 5" xfId="15518"/>
    <cellStyle name="Total 2 3 2 12 5 2" xfId="33846"/>
    <cellStyle name="Total 2 3 2 12 6" xfId="15519"/>
    <cellStyle name="Total 2 3 2 12 6 2" xfId="33847"/>
    <cellStyle name="Total 2 3 2 12 7" xfId="15520"/>
    <cellStyle name="Total 2 3 2 12 7 2" xfId="33848"/>
    <cellStyle name="Total 2 3 2 12 8" xfId="33842"/>
    <cellStyle name="Total 2 3 2 13" xfId="15521"/>
    <cellStyle name="Total 2 3 2 13 2" xfId="15522"/>
    <cellStyle name="Total 2 3 2 13 2 2" xfId="33850"/>
    <cellStyle name="Total 2 3 2 13 3" xfId="15523"/>
    <cellStyle name="Total 2 3 2 13 3 2" xfId="33851"/>
    <cellStyle name="Total 2 3 2 13 4" xfId="15524"/>
    <cellStyle name="Total 2 3 2 13 4 2" xfId="33852"/>
    <cellStyle name="Total 2 3 2 13 5" xfId="15525"/>
    <cellStyle name="Total 2 3 2 13 5 2" xfId="33853"/>
    <cellStyle name="Total 2 3 2 13 6" xfId="15526"/>
    <cellStyle name="Total 2 3 2 13 6 2" xfId="33854"/>
    <cellStyle name="Total 2 3 2 13 7" xfId="15527"/>
    <cellStyle name="Total 2 3 2 13 7 2" xfId="33855"/>
    <cellStyle name="Total 2 3 2 13 8" xfId="33849"/>
    <cellStyle name="Total 2 3 2 14" xfId="15528"/>
    <cellStyle name="Total 2 3 2 14 2" xfId="33856"/>
    <cellStyle name="Total 2 3 2 15" xfId="15529"/>
    <cellStyle name="Total 2 3 2 15 2" xfId="33857"/>
    <cellStyle name="Total 2 3 2 16" xfId="15530"/>
    <cellStyle name="Total 2 3 2 16 2" xfId="33858"/>
    <cellStyle name="Total 2 3 2 17" xfId="15531"/>
    <cellStyle name="Total 2 3 2 17 2" xfId="33859"/>
    <cellStyle name="Total 2 3 2 18" xfId="15532"/>
    <cellStyle name="Total 2 3 2 19" xfId="15533"/>
    <cellStyle name="Total 2 3 2 2" xfId="15534"/>
    <cellStyle name="Total 2 3 2 2 10" xfId="15535"/>
    <cellStyle name="Total 2 3 2 2 10 2" xfId="15536"/>
    <cellStyle name="Total 2 3 2 2 10 2 2" xfId="33862"/>
    <cellStyle name="Total 2 3 2 2 10 3" xfId="15537"/>
    <cellStyle name="Total 2 3 2 2 10 3 2" xfId="33863"/>
    <cellStyle name="Total 2 3 2 2 10 4" xfId="15538"/>
    <cellStyle name="Total 2 3 2 2 10 4 2" xfId="33864"/>
    <cellStyle name="Total 2 3 2 2 10 5" xfId="15539"/>
    <cellStyle name="Total 2 3 2 2 10 5 2" xfId="33865"/>
    <cellStyle name="Total 2 3 2 2 10 6" xfId="15540"/>
    <cellStyle name="Total 2 3 2 2 10 6 2" xfId="33866"/>
    <cellStyle name="Total 2 3 2 2 10 7" xfId="15541"/>
    <cellStyle name="Total 2 3 2 2 10 7 2" xfId="33867"/>
    <cellStyle name="Total 2 3 2 2 10 8" xfId="33861"/>
    <cellStyle name="Total 2 3 2 2 11" xfId="15542"/>
    <cellStyle name="Total 2 3 2 2 11 2" xfId="33868"/>
    <cellStyle name="Total 2 3 2 2 12" xfId="15543"/>
    <cellStyle name="Total 2 3 2 2 12 2" xfId="33869"/>
    <cellStyle name="Total 2 3 2 2 13" xfId="15544"/>
    <cellStyle name="Total 2 3 2 2 13 2" xfId="33870"/>
    <cellStyle name="Total 2 3 2 2 14" xfId="15545"/>
    <cellStyle name="Total 2 3 2 2 14 2" xfId="33871"/>
    <cellStyle name="Total 2 3 2 2 15" xfId="15546"/>
    <cellStyle name="Total 2 3 2 2 16" xfId="15547"/>
    <cellStyle name="Total 2 3 2 2 17" xfId="33860"/>
    <cellStyle name="Total 2 3 2 2 2" xfId="15548"/>
    <cellStyle name="Total 2 3 2 2 2 2" xfId="15549"/>
    <cellStyle name="Total 2 3 2 2 2 2 2" xfId="33873"/>
    <cellStyle name="Total 2 3 2 2 2 3" xfId="15550"/>
    <cellStyle name="Total 2 3 2 2 2 3 2" xfId="33874"/>
    <cellStyle name="Total 2 3 2 2 2 4" xfId="15551"/>
    <cellStyle name="Total 2 3 2 2 2 4 2" xfId="33875"/>
    <cellStyle name="Total 2 3 2 2 2 5" xfId="15552"/>
    <cellStyle name="Total 2 3 2 2 2 5 2" xfId="33876"/>
    <cellStyle name="Total 2 3 2 2 2 6" xfId="15553"/>
    <cellStyle name="Total 2 3 2 2 2 6 2" xfId="33877"/>
    <cellStyle name="Total 2 3 2 2 2 7" xfId="15554"/>
    <cellStyle name="Total 2 3 2 2 2 7 2" xfId="33878"/>
    <cellStyle name="Total 2 3 2 2 2 8" xfId="33872"/>
    <cellStyle name="Total 2 3 2 2 3" xfId="15555"/>
    <cellStyle name="Total 2 3 2 2 3 2" xfId="15556"/>
    <cellStyle name="Total 2 3 2 2 3 2 2" xfId="33880"/>
    <cellStyle name="Total 2 3 2 2 3 3" xfId="15557"/>
    <cellStyle name="Total 2 3 2 2 3 3 2" xfId="33881"/>
    <cellStyle name="Total 2 3 2 2 3 4" xfId="15558"/>
    <cellStyle name="Total 2 3 2 2 3 4 2" xfId="33882"/>
    <cellStyle name="Total 2 3 2 2 3 5" xfId="15559"/>
    <cellStyle name="Total 2 3 2 2 3 5 2" xfId="33883"/>
    <cellStyle name="Total 2 3 2 2 3 6" xfId="15560"/>
    <cellStyle name="Total 2 3 2 2 3 6 2" xfId="33884"/>
    <cellStyle name="Total 2 3 2 2 3 7" xfId="15561"/>
    <cellStyle name="Total 2 3 2 2 3 7 2" xfId="33885"/>
    <cellStyle name="Total 2 3 2 2 3 8" xfId="33879"/>
    <cellStyle name="Total 2 3 2 2 4" xfId="15562"/>
    <cellStyle name="Total 2 3 2 2 4 2" xfId="15563"/>
    <cellStyle name="Total 2 3 2 2 4 2 2" xfId="33887"/>
    <cellStyle name="Total 2 3 2 2 4 3" xfId="15564"/>
    <cellStyle name="Total 2 3 2 2 4 3 2" xfId="33888"/>
    <cellStyle name="Total 2 3 2 2 4 4" xfId="15565"/>
    <cellStyle name="Total 2 3 2 2 4 4 2" xfId="33889"/>
    <cellStyle name="Total 2 3 2 2 4 5" xfId="15566"/>
    <cellStyle name="Total 2 3 2 2 4 5 2" xfId="33890"/>
    <cellStyle name="Total 2 3 2 2 4 6" xfId="15567"/>
    <cellStyle name="Total 2 3 2 2 4 6 2" xfId="33891"/>
    <cellStyle name="Total 2 3 2 2 4 7" xfId="15568"/>
    <cellStyle name="Total 2 3 2 2 4 7 2" xfId="33892"/>
    <cellStyle name="Total 2 3 2 2 4 8" xfId="33886"/>
    <cellStyle name="Total 2 3 2 2 5" xfId="15569"/>
    <cellStyle name="Total 2 3 2 2 5 2" xfId="15570"/>
    <cellStyle name="Total 2 3 2 2 5 2 2" xfId="33894"/>
    <cellStyle name="Total 2 3 2 2 5 3" xfId="15571"/>
    <cellStyle name="Total 2 3 2 2 5 3 2" xfId="33895"/>
    <cellStyle name="Total 2 3 2 2 5 4" xfId="15572"/>
    <cellStyle name="Total 2 3 2 2 5 4 2" xfId="33896"/>
    <cellStyle name="Total 2 3 2 2 5 5" xfId="15573"/>
    <cellStyle name="Total 2 3 2 2 5 5 2" xfId="33897"/>
    <cellStyle name="Total 2 3 2 2 5 6" xfId="15574"/>
    <cellStyle name="Total 2 3 2 2 5 6 2" xfId="33898"/>
    <cellStyle name="Total 2 3 2 2 5 7" xfId="15575"/>
    <cellStyle name="Total 2 3 2 2 5 7 2" xfId="33899"/>
    <cellStyle name="Total 2 3 2 2 5 8" xfId="33893"/>
    <cellStyle name="Total 2 3 2 2 6" xfId="15576"/>
    <cellStyle name="Total 2 3 2 2 6 2" xfId="15577"/>
    <cellStyle name="Total 2 3 2 2 6 2 2" xfId="33901"/>
    <cellStyle name="Total 2 3 2 2 6 3" xfId="15578"/>
    <cellStyle name="Total 2 3 2 2 6 3 2" xfId="33902"/>
    <cellStyle name="Total 2 3 2 2 6 4" xfId="15579"/>
    <cellStyle name="Total 2 3 2 2 6 4 2" xfId="33903"/>
    <cellStyle name="Total 2 3 2 2 6 5" xfId="15580"/>
    <cellStyle name="Total 2 3 2 2 6 5 2" xfId="33904"/>
    <cellStyle name="Total 2 3 2 2 6 6" xfId="15581"/>
    <cellStyle name="Total 2 3 2 2 6 6 2" xfId="33905"/>
    <cellStyle name="Total 2 3 2 2 6 7" xfId="15582"/>
    <cellStyle name="Total 2 3 2 2 6 7 2" xfId="33906"/>
    <cellStyle name="Total 2 3 2 2 6 8" xfId="33900"/>
    <cellStyle name="Total 2 3 2 2 7" xfId="15583"/>
    <cellStyle name="Total 2 3 2 2 7 2" xfId="15584"/>
    <cellStyle name="Total 2 3 2 2 7 2 2" xfId="33908"/>
    <cellStyle name="Total 2 3 2 2 7 3" xfId="15585"/>
    <cellStyle name="Total 2 3 2 2 7 3 2" xfId="33909"/>
    <cellStyle name="Total 2 3 2 2 7 4" xfId="15586"/>
    <cellStyle name="Total 2 3 2 2 7 4 2" xfId="33910"/>
    <cellStyle name="Total 2 3 2 2 7 5" xfId="15587"/>
    <cellStyle name="Total 2 3 2 2 7 5 2" xfId="33911"/>
    <cellStyle name="Total 2 3 2 2 7 6" xfId="15588"/>
    <cellStyle name="Total 2 3 2 2 7 6 2" xfId="33912"/>
    <cellStyle name="Total 2 3 2 2 7 7" xfId="15589"/>
    <cellStyle name="Total 2 3 2 2 7 7 2" xfId="33913"/>
    <cellStyle name="Total 2 3 2 2 7 8" xfId="33907"/>
    <cellStyle name="Total 2 3 2 2 8" xfId="15590"/>
    <cellStyle name="Total 2 3 2 2 8 2" xfId="15591"/>
    <cellStyle name="Total 2 3 2 2 8 2 2" xfId="33915"/>
    <cellStyle name="Total 2 3 2 2 8 3" xfId="15592"/>
    <cellStyle name="Total 2 3 2 2 8 3 2" xfId="33916"/>
    <cellStyle name="Total 2 3 2 2 8 4" xfId="15593"/>
    <cellStyle name="Total 2 3 2 2 8 4 2" xfId="33917"/>
    <cellStyle name="Total 2 3 2 2 8 5" xfId="15594"/>
    <cellStyle name="Total 2 3 2 2 8 5 2" xfId="33918"/>
    <cellStyle name="Total 2 3 2 2 8 6" xfId="15595"/>
    <cellStyle name="Total 2 3 2 2 8 6 2" xfId="33919"/>
    <cellStyle name="Total 2 3 2 2 8 7" xfId="15596"/>
    <cellStyle name="Total 2 3 2 2 8 7 2" xfId="33920"/>
    <cellStyle name="Total 2 3 2 2 8 8" xfId="33914"/>
    <cellStyle name="Total 2 3 2 2 9" xfId="15597"/>
    <cellStyle name="Total 2 3 2 2 9 2" xfId="15598"/>
    <cellStyle name="Total 2 3 2 2 9 2 2" xfId="33922"/>
    <cellStyle name="Total 2 3 2 2 9 3" xfId="15599"/>
    <cellStyle name="Total 2 3 2 2 9 3 2" xfId="33923"/>
    <cellStyle name="Total 2 3 2 2 9 4" xfId="15600"/>
    <cellStyle name="Total 2 3 2 2 9 4 2" xfId="33924"/>
    <cellStyle name="Total 2 3 2 2 9 5" xfId="15601"/>
    <cellStyle name="Total 2 3 2 2 9 5 2" xfId="33925"/>
    <cellStyle name="Total 2 3 2 2 9 6" xfId="15602"/>
    <cellStyle name="Total 2 3 2 2 9 6 2" xfId="33926"/>
    <cellStyle name="Total 2 3 2 2 9 7" xfId="15603"/>
    <cellStyle name="Total 2 3 2 2 9 7 2" xfId="33927"/>
    <cellStyle name="Total 2 3 2 2 9 8" xfId="33921"/>
    <cellStyle name="Total 2 3 2 20" xfId="15604"/>
    <cellStyle name="Total 2 3 2 21" xfId="15605"/>
    <cellStyle name="Total 2 3 2 22" xfId="15606"/>
    <cellStyle name="Total 2 3 2 23" xfId="15607"/>
    <cellStyle name="Total 2 3 2 24" xfId="15608"/>
    <cellStyle name="Total 2 3 2 25" xfId="15609"/>
    <cellStyle name="Total 2 3 2 26" xfId="15610"/>
    <cellStyle name="Total 2 3 2 27" xfId="15611"/>
    <cellStyle name="Total 2 3 2 28" xfId="15612"/>
    <cellStyle name="Total 2 3 2 29" xfId="15613"/>
    <cellStyle name="Total 2 3 2 3" xfId="15614"/>
    <cellStyle name="Total 2 3 2 3 10" xfId="15615"/>
    <cellStyle name="Total 2 3 2 3 10 2" xfId="15616"/>
    <cellStyle name="Total 2 3 2 3 10 2 2" xfId="33930"/>
    <cellStyle name="Total 2 3 2 3 10 3" xfId="15617"/>
    <cellStyle name="Total 2 3 2 3 10 3 2" xfId="33931"/>
    <cellStyle name="Total 2 3 2 3 10 4" xfId="15618"/>
    <cellStyle name="Total 2 3 2 3 10 4 2" xfId="33932"/>
    <cellStyle name="Total 2 3 2 3 10 5" xfId="15619"/>
    <cellStyle name="Total 2 3 2 3 10 5 2" xfId="33933"/>
    <cellStyle name="Total 2 3 2 3 10 6" xfId="15620"/>
    <cellStyle name="Total 2 3 2 3 10 6 2" xfId="33934"/>
    <cellStyle name="Total 2 3 2 3 10 7" xfId="15621"/>
    <cellStyle name="Total 2 3 2 3 10 7 2" xfId="33935"/>
    <cellStyle name="Total 2 3 2 3 10 8" xfId="33929"/>
    <cellStyle name="Total 2 3 2 3 11" xfId="15622"/>
    <cellStyle name="Total 2 3 2 3 11 2" xfId="33936"/>
    <cellStyle name="Total 2 3 2 3 12" xfId="15623"/>
    <cellStyle name="Total 2 3 2 3 12 2" xfId="33937"/>
    <cellStyle name="Total 2 3 2 3 13" xfId="15624"/>
    <cellStyle name="Total 2 3 2 3 13 2" xfId="33938"/>
    <cellStyle name="Total 2 3 2 3 14" xfId="15625"/>
    <cellStyle name="Total 2 3 2 3 14 2" xfId="33939"/>
    <cellStyle name="Total 2 3 2 3 15" xfId="15626"/>
    <cellStyle name="Total 2 3 2 3 16" xfId="15627"/>
    <cellStyle name="Total 2 3 2 3 17" xfId="33928"/>
    <cellStyle name="Total 2 3 2 3 2" xfId="15628"/>
    <cellStyle name="Total 2 3 2 3 2 2" xfId="15629"/>
    <cellStyle name="Total 2 3 2 3 2 2 2" xfId="33941"/>
    <cellStyle name="Total 2 3 2 3 2 3" xfId="15630"/>
    <cellStyle name="Total 2 3 2 3 2 3 2" xfId="33942"/>
    <cellStyle name="Total 2 3 2 3 2 4" xfId="15631"/>
    <cellStyle name="Total 2 3 2 3 2 4 2" xfId="33943"/>
    <cellStyle name="Total 2 3 2 3 2 5" xfId="15632"/>
    <cellStyle name="Total 2 3 2 3 2 5 2" xfId="33944"/>
    <cellStyle name="Total 2 3 2 3 2 6" xfId="15633"/>
    <cellStyle name="Total 2 3 2 3 2 6 2" xfId="33945"/>
    <cellStyle name="Total 2 3 2 3 2 7" xfId="15634"/>
    <cellStyle name="Total 2 3 2 3 2 7 2" xfId="33946"/>
    <cellStyle name="Total 2 3 2 3 2 8" xfId="33940"/>
    <cellStyle name="Total 2 3 2 3 3" xfId="15635"/>
    <cellStyle name="Total 2 3 2 3 3 2" xfId="15636"/>
    <cellStyle name="Total 2 3 2 3 3 2 2" xfId="33948"/>
    <cellStyle name="Total 2 3 2 3 3 3" xfId="15637"/>
    <cellStyle name="Total 2 3 2 3 3 3 2" xfId="33949"/>
    <cellStyle name="Total 2 3 2 3 3 4" xfId="15638"/>
    <cellStyle name="Total 2 3 2 3 3 4 2" xfId="33950"/>
    <cellStyle name="Total 2 3 2 3 3 5" xfId="15639"/>
    <cellStyle name="Total 2 3 2 3 3 5 2" xfId="33951"/>
    <cellStyle name="Total 2 3 2 3 3 6" xfId="15640"/>
    <cellStyle name="Total 2 3 2 3 3 6 2" xfId="33952"/>
    <cellStyle name="Total 2 3 2 3 3 7" xfId="15641"/>
    <cellStyle name="Total 2 3 2 3 3 7 2" xfId="33953"/>
    <cellStyle name="Total 2 3 2 3 3 8" xfId="33947"/>
    <cellStyle name="Total 2 3 2 3 4" xfId="15642"/>
    <cellStyle name="Total 2 3 2 3 4 2" xfId="15643"/>
    <cellStyle name="Total 2 3 2 3 4 2 2" xfId="33955"/>
    <cellStyle name="Total 2 3 2 3 4 3" xfId="15644"/>
    <cellStyle name="Total 2 3 2 3 4 3 2" xfId="33956"/>
    <cellStyle name="Total 2 3 2 3 4 4" xfId="15645"/>
    <cellStyle name="Total 2 3 2 3 4 4 2" xfId="33957"/>
    <cellStyle name="Total 2 3 2 3 4 5" xfId="15646"/>
    <cellStyle name="Total 2 3 2 3 4 5 2" xfId="33958"/>
    <cellStyle name="Total 2 3 2 3 4 6" xfId="15647"/>
    <cellStyle name="Total 2 3 2 3 4 6 2" xfId="33959"/>
    <cellStyle name="Total 2 3 2 3 4 7" xfId="15648"/>
    <cellStyle name="Total 2 3 2 3 4 7 2" xfId="33960"/>
    <cellStyle name="Total 2 3 2 3 4 8" xfId="33954"/>
    <cellStyle name="Total 2 3 2 3 5" xfId="15649"/>
    <cellStyle name="Total 2 3 2 3 5 2" xfId="15650"/>
    <cellStyle name="Total 2 3 2 3 5 2 2" xfId="33962"/>
    <cellStyle name="Total 2 3 2 3 5 3" xfId="15651"/>
    <cellStyle name="Total 2 3 2 3 5 3 2" xfId="33963"/>
    <cellStyle name="Total 2 3 2 3 5 4" xfId="15652"/>
    <cellStyle name="Total 2 3 2 3 5 4 2" xfId="33964"/>
    <cellStyle name="Total 2 3 2 3 5 5" xfId="15653"/>
    <cellStyle name="Total 2 3 2 3 5 5 2" xfId="33965"/>
    <cellStyle name="Total 2 3 2 3 5 6" xfId="15654"/>
    <cellStyle name="Total 2 3 2 3 5 6 2" xfId="33966"/>
    <cellStyle name="Total 2 3 2 3 5 7" xfId="15655"/>
    <cellStyle name="Total 2 3 2 3 5 7 2" xfId="33967"/>
    <cellStyle name="Total 2 3 2 3 5 8" xfId="33961"/>
    <cellStyle name="Total 2 3 2 3 6" xfId="15656"/>
    <cellStyle name="Total 2 3 2 3 6 2" xfId="15657"/>
    <cellStyle name="Total 2 3 2 3 6 2 2" xfId="33969"/>
    <cellStyle name="Total 2 3 2 3 6 3" xfId="15658"/>
    <cellStyle name="Total 2 3 2 3 6 3 2" xfId="33970"/>
    <cellStyle name="Total 2 3 2 3 6 4" xfId="15659"/>
    <cellStyle name="Total 2 3 2 3 6 4 2" xfId="33971"/>
    <cellStyle name="Total 2 3 2 3 6 5" xfId="15660"/>
    <cellStyle name="Total 2 3 2 3 6 5 2" xfId="33972"/>
    <cellStyle name="Total 2 3 2 3 6 6" xfId="15661"/>
    <cellStyle name="Total 2 3 2 3 6 6 2" xfId="33973"/>
    <cellStyle name="Total 2 3 2 3 6 7" xfId="15662"/>
    <cellStyle name="Total 2 3 2 3 6 7 2" xfId="33974"/>
    <cellStyle name="Total 2 3 2 3 6 8" xfId="33968"/>
    <cellStyle name="Total 2 3 2 3 7" xfId="15663"/>
    <cellStyle name="Total 2 3 2 3 7 2" xfId="15664"/>
    <cellStyle name="Total 2 3 2 3 7 2 2" xfId="33976"/>
    <cellStyle name="Total 2 3 2 3 7 3" xfId="15665"/>
    <cellStyle name="Total 2 3 2 3 7 3 2" xfId="33977"/>
    <cellStyle name="Total 2 3 2 3 7 4" xfId="15666"/>
    <cellStyle name="Total 2 3 2 3 7 4 2" xfId="33978"/>
    <cellStyle name="Total 2 3 2 3 7 5" xfId="15667"/>
    <cellStyle name="Total 2 3 2 3 7 5 2" xfId="33979"/>
    <cellStyle name="Total 2 3 2 3 7 6" xfId="15668"/>
    <cellStyle name="Total 2 3 2 3 7 6 2" xfId="33980"/>
    <cellStyle name="Total 2 3 2 3 7 7" xfId="15669"/>
    <cellStyle name="Total 2 3 2 3 7 7 2" xfId="33981"/>
    <cellStyle name="Total 2 3 2 3 7 8" xfId="33975"/>
    <cellStyle name="Total 2 3 2 3 8" xfId="15670"/>
    <cellStyle name="Total 2 3 2 3 8 2" xfId="15671"/>
    <cellStyle name="Total 2 3 2 3 8 2 2" xfId="33983"/>
    <cellStyle name="Total 2 3 2 3 8 3" xfId="15672"/>
    <cellStyle name="Total 2 3 2 3 8 3 2" xfId="33984"/>
    <cellStyle name="Total 2 3 2 3 8 4" xfId="15673"/>
    <cellStyle name="Total 2 3 2 3 8 4 2" xfId="33985"/>
    <cellStyle name="Total 2 3 2 3 8 5" xfId="15674"/>
    <cellStyle name="Total 2 3 2 3 8 5 2" xfId="33986"/>
    <cellStyle name="Total 2 3 2 3 8 6" xfId="15675"/>
    <cellStyle name="Total 2 3 2 3 8 6 2" xfId="33987"/>
    <cellStyle name="Total 2 3 2 3 8 7" xfId="15676"/>
    <cellStyle name="Total 2 3 2 3 8 7 2" xfId="33988"/>
    <cellStyle name="Total 2 3 2 3 8 8" xfId="33982"/>
    <cellStyle name="Total 2 3 2 3 9" xfId="15677"/>
    <cellStyle name="Total 2 3 2 3 9 2" xfId="15678"/>
    <cellStyle name="Total 2 3 2 3 9 2 2" xfId="33990"/>
    <cellStyle name="Total 2 3 2 3 9 3" xfId="15679"/>
    <cellStyle name="Total 2 3 2 3 9 3 2" xfId="33991"/>
    <cellStyle name="Total 2 3 2 3 9 4" xfId="15680"/>
    <cellStyle name="Total 2 3 2 3 9 4 2" xfId="33992"/>
    <cellStyle name="Total 2 3 2 3 9 5" xfId="15681"/>
    <cellStyle name="Total 2 3 2 3 9 5 2" xfId="33993"/>
    <cellStyle name="Total 2 3 2 3 9 6" xfId="15682"/>
    <cellStyle name="Total 2 3 2 3 9 6 2" xfId="33994"/>
    <cellStyle name="Total 2 3 2 3 9 7" xfId="15683"/>
    <cellStyle name="Total 2 3 2 3 9 7 2" xfId="33995"/>
    <cellStyle name="Total 2 3 2 3 9 8" xfId="33989"/>
    <cellStyle name="Total 2 3 2 30" xfId="15684"/>
    <cellStyle name="Total 2 3 2 31" xfId="21247"/>
    <cellStyle name="Total 2 3 2 4" xfId="15685"/>
    <cellStyle name="Total 2 3 2 4 10" xfId="15686"/>
    <cellStyle name="Total 2 3 2 4 10 2" xfId="15687"/>
    <cellStyle name="Total 2 3 2 4 10 2 2" xfId="33998"/>
    <cellStyle name="Total 2 3 2 4 10 3" xfId="15688"/>
    <cellStyle name="Total 2 3 2 4 10 3 2" xfId="33999"/>
    <cellStyle name="Total 2 3 2 4 10 4" xfId="15689"/>
    <cellStyle name="Total 2 3 2 4 10 4 2" xfId="34000"/>
    <cellStyle name="Total 2 3 2 4 10 5" xfId="15690"/>
    <cellStyle name="Total 2 3 2 4 10 5 2" xfId="34001"/>
    <cellStyle name="Total 2 3 2 4 10 6" xfId="15691"/>
    <cellStyle name="Total 2 3 2 4 10 6 2" xfId="34002"/>
    <cellStyle name="Total 2 3 2 4 10 7" xfId="15692"/>
    <cellStyle name="Total 2 3 2 4 10 7 2" xfId="34003"/>
    <cellStyle name="Total 2 3 2 4 10 8" xfId="33997"/>
    <cellStyle name="Total 2 3 2 4 11" xfId="15693"/>
    <cellStyle name="Total 2 3 2 4 11 2" xfId="34004"/>
    <cellStyle name="Total 2 3 2 4 12" xfId="15694"/>
    <cellStyle name="Total 2 3 2 4 12 2" xfId="34005"/>
    <cellStyle name="Total 2 3 2 4 13" xfId="15695"/>
    <cellStyle name="Total 2 3 2 4 13 2" xfId="34006"/>
    <cellStyle name="Total 2 3 2 4 14" xfId="15696"/>
    <cellStyle name="Total 2 3 2 4 14 2" xfId="34007"/>
    <cellStyle name="Total 2 3 2 4 15" xfId="15697"/>
    <cellStyle name="Total 2 3 2 4 16" xfId="15698"/>
    <cellStyle name="Total 2 3 2 4 17" xfId="33996"/>
    <cellStyle name="Total 2 3 2 4 2" xfId="15699"/>
    <cellStyle name="Total 2 3 2 4 2 2" xfId="15700"/>
    <cellStyle name="Total 2 3 2 4 2 2 2" xfId="34009"/>
    <cellStyle name="Total 2 3 2 4 2 3" xfId="15701"/>
    <cellStyle name="Total 2 3 2 4 2 3 2" xfId="34010"/>
    <cellStyle name="Total 2 3 2 4 2 4" xfId="15702"/>
    <cellStyle name="Total 2 3 2 4 2 4 2" xfId="34011"/>
    <cellStyle name="Total 2 3 2 4 2 5" xfId="15703"/>
    <cellStyle name="Total 2 3 2 4 2 5 2" xfId="34012"/>
    <cellStyle name="Total 2 3 2 4 2 6" xfId="15704"/>
    <cellStyle name="Total 2 3 2 4 2 6 2" xfId="34013"/>
    <cellStyle name="Total 2 3 2 4 2 7" xfId="15705"/>
    <cellStyle name="Total 2 3 2 4 2 7 2" xfId="34014"/>
    <cellStyle name="Total 2 3 2 4 2 8" xfId="34008"/>
    <cellStyle name="Total 2 3 2 4 3" xfId="15706"/>
    <cellStyle name="Total 2 3 2 4 3 2" xfId="15707"/>
    <cellStyle name="Total 2 3 2 4 3 2 2" xfId="34016"/>
    <cellStyle name="Total 2 3 2 4 3 3" xfId="15708"/>
    <cellStyle name="Total 2 3 2 4 3 3 2" xfId="34017"/>
    <cellStyle name="Total 2 3 2 4 3 4" xfId="15709"/>
    <cellStyle name="Total 2 3 2 4 3 4 2" xfId="34018"/>
    <cellStyle name="Total 2 3 2 4 3 5" xfId="15710"/>
    <cellStyle name="Total 2 3 2 4 3 5 2" xfId="34019"/>
    <cellStyle name="Total 2 3 2 4 3 6" xfId="15711"/>
    <cellStyle name="Total 2 3 2 4 3 6 2" xfId="34020"/>
    <cellStyle name="Total 2 3 2 4 3 7" xfId="15712"/>
    <cellStyle name="Total 2 3 2 4 3 7 2" xfId="34021"/>
    <cellStyle name="Total 2 3 2 4 3 8" xfId="34015"/>
    <cellStyle name="Total 2 3 2 4 4" xfId="15713"/>
    <cellStyle name="Total 2 3 2 4 4 2" xfId="15714"/>
    <cellStyle name="Total 2 3 2 4 4 2 2" xfId="34023"/>
    <cellStyle name="Total 2 3 2 4 4 3" xfId="15715"/>
    <cellStyle name="Total 2 3 2 4 4 3 2" xfId="34024"/>
    <cellStyle name="Total 2 3 2 4 4 4" xfId="15716"/>
    <cellStyle name="Total 2 3 2 4 4 4 2" xfId="34025"/>
    <cellStyle name="Total 2 3 2 4 4 5" xfId="15717"/>
    <cellStyle name="Total 2 3 2 4 4 5 2" xfId="34026"/>
    <cellStyle name="Total 2 3 2 4 4 6" xfId="15718"/>
    <cellStyle name="Total 2 3 2 4 4 6 2" xfId="34027"/>
    <cellStyle name="Total 2 3 2 4 4 7" xfId="15719"/>
    <cellStyle name="Total 2 3 2 4 4 7 2" xfId="34028"/>
    <cellStyle name="Total 2 3 2 4 4 8" xfId="34022"/>
    <cellStyle name="Total 2 3 2 4 5" xfId="15720"/>
    <cellStyle name="Total 2 3 2 4 5 2" xfId="15721"/>
    <cellStyle name="Total 2 3 2 4 5 2 2" xfId="34030"/>
    <cellStyle name="Total 2 3 2 4 5 3" xfId="15722"/>
    <cellStyle name="Total 2 3 2 4 5 3 2" xfId="34031"/>
    <cellStyle name="Total 2 3 2 4 5 4" xfId="15723"/>
    <cellStyle name="Total 2 3 2 4 5 4 2" xfId="34032"/>
    <cellStyle name="Total 2 3 2 4 5 5" xfId="15724"/>
    <cellStyle name="Total 2 3 2 4 5 5 2" xfId="34033"/>
    <cellStyle name="Total 2 3 2 4 5 6" xfId="15725"/>
    <cellStyle name="Total 2 3 2 4 5 6 2" xfId="34034"/>
    <cellStyle name="Total 2 3 2 4 5 7" xfId="15726"/>
    <cellStyle name="Total 2 3 2 4 5 7 2" xfId="34035"/>
    <cellStyle name="Total 2 3 2 4 5 8" xfId="34029"/>
    <cellStyle name="Total 2 3 2 4 6" xfId="15727"/>
    <cellStyle name="Total 2 3 2 4 6 2" xfId="15728"/>
    <cellStyle name="Total 2 3 2 4 6 2 2" xfId="34037"/>
    <cellStyle name="Total 2 3 2 4 6 3" xfId="15729"/>
    <cellStyle name="Total 2 3 2 4 6 3 2" xfId="34038"/>
    <cellStyle name="Total 2 3 2 4 6 4" xfId="15730"/>
    <cellStyle name="Total 2 3 2 4 6 4 2" xfId="34039"/>
    <cellStyle name="Total 2 3 2 4 6 5" xfId="15731"/>
    <cellStyle name="Total 2 3 2 4 6 5 2" xfId="34040"/>
    <cellStyle name="Total 2 3 2 4 6 6" xfId="15732"/>
    <cellStyle name="Total 2 3 2 4 6 6 2" xfId="34041"/>
    <cellStyle name="Total 2 3 2 4 6 7" xfId="15733"/>
    <cellStyle name="Total 2 3 2 4 6 7 2" xfId="34042"/>
    <cellStyle name="Total 2 3 2 4 6 8" xfId="34036"/>
    <cellStyle name="Total 2 3 2 4 7" xfId="15734"/>
    <cellStyle name="Total 2 3 2 4 7 2" xfId="15735"/>
    <cellStyle name="Total 2 3 2 4 7 2 2" xfId="34044"/>
    <cellStyle name="Total 2 3 2 4 7 3" xfId="15736"/>
    <cellStyle name="Total 2 3 2 4 7 3 2" xfId="34045"/>
    <cellStyle name="Total 2 3 2 4 7 4" xfId="15737"/>
    <cellStyle name="Total 2 3 2 4 7 4 2" xfId="34046"/>
    <cellStyle name="Total 2 3 2 4 7 5" xfId="15738"/>
    <cellStyle name="Total 2 3 2 4 7 5 2" xfId="34047"/>
    <cellStyle name="Total 2 3 2 4 7 6" xfId="15739"/>
    <cellStyle name="Total 2 3 2 4 7 6 2" xfId="34048"/>
    <cellStyle name="Total 2 3 2 4 7 7" xfId="15740"/>
    <cellStyle name="Total 2 3 2 4 7 7 2" xfId="34049"/>
    <cellStyle name="Total 2 3 2 4 7 8" xfId="34043"/>
    <cellStyle name="Total 2 3 2 4 8" xfId="15741"/>
    <cellStyle name="Total 2 3 2 4 8 2" xfId="15742"/>
    <cellStyle name="Total 2 3 2 4 8 2 2" xfId="34051"/>
    <cellStyle name="Total 2 3 2 4 8 3" xfId="15743"/>
    <cellStyle name="Total 2 3 2 4 8 3 2" xfId="34052"/>
    <cellStyle name="Total 2 3 2 4 8 4" xfId="15744"/>
    <cellStyle name="Total 2 3 2 4 8 4 2" xfId="34053"/>
    <cellStyle name="Total 2 3 2 4 8 5" xfId="15745"/>
    <cellStyle name="Total 2 3 2 4 8 5 2" xfId="34054"/>
    <cellStyle name="Total 2 3 2 4 8 6" xfId="15746"/>
    <cellStyle name="Total 2 3 2 4 8 6 2" xfId="34055"/>
    <cellStyle name="Total 2 3 2 4 8 7" xfId="15747"/>
    <cellStyle name="Total 2 3 2 4 8 7 2" xfId="34056"/>
    <cellStyle name="Total 2 3 2 4 8 8" xfId="34050"/>
    <cellStyle name="Total 2 3 2 4 9" xfId="15748"/>
    <cellStyle name="Total 2 3 2 4 9 2" xfId="15749"/>
    <cellStyle name="Total 2 3 2 4 9 2 2" xfId="34058"/>
    <cellStyle name="Total 2 3 2 4 9 3" xfId="15750"/>
    <cellStyle name="Total 2 3 2 4 9 3 2" xfId="34059"/>
    <cellStyle name="Total 2 3 2 4 9 4" xfId="15751"/>
    <cellStyle name="Total 2 3 2 4 9 4 2" xfId="34060"/>
    <cellStyle name="Total 2 3 2 4 9 5" xfId="15752"/>
    <cellStyle name="Total 2 3 2 4 9 5 2" xfId="34061"/>
    <cellStyle name="Total 2 3 2 4 9 6" xfId="15753"/>
    <cellStyle name="Total 2 3 2 4 9 6 2" xfId="34062"/>
    <cellStyle name="Total 2 3 2 4 9 7" xfId="15754"/>
    <cellStyle name="Total 2 3 2 4 9 7 2" xfId="34063"/>
    <cellStyle name="Total 2 3 2 4 9 8" xfId="34057"/>
    <cellStyle name="Total 2 3 2 5" xfId="15755"/>
    <cellStyle name="Total 2 3 2 5 10" xfId="15756"/>
    <cellStyle name="Total 2 3 2 5 10 2" xfId="15757"/>
    <cellStyle name="Total 2 3 2 5 10 2 2" xfId="34066"/>
    <cellStyle name="Total 2 3 2 5 10 3" xfId="15758"/>
    <cellStyle name="Total 2 3 2 5 10 3 2" xfId="34067"/>
    <cellStyle name="Total 2 3 2 5 10 4" xfId="15759"/>
    <cellStyle name="Total 2 3 2 5 10 4 2" xfId="34068"/>
    <cellStyle name="Total 2 3 2 5 10 5" xfId="15760"/>
    <cellStyle name="Total 2 3 2 5 10 5 2" xfId="34069"/>
    <cellStyle name="Total 2 3 2 5 10 6" xfId="15761"/>
    <cellStyle name="Total 2 3 2 5 10 6 2" xfId="34070"/>
    <cellStyle name="Total 2 3 2 5 10 7" xfId="15762"/>
    <cellStyle name="Total 2 3 2 5 10 7 2" xfId="34071"/>
    <cellStyle name="Total 2 3 2 5 10 8" xfId="34065"/>
    <cellStyle name="Total 2 3 2 5 11" xfId="15763"/>
    <cellStyle name="Total 2 3 2 5 11 2" xfId="34072"/>
    <cellStyle name="Total 2 3 2 5 12" xfId="15764"/>
    <cellStyle name="Total 2 3 2 5 12 2" xfId="34073"/>
    <cellStyle name="Total 2 3 2 5 13" xfId="15765"/>
    <cellStyle name="Total 2 3 2 5 13 2" xfId="34074"/>
    <cellStyle name="Total 2 3 2 5 14" xfId="15766"/>
    <cellStyle name="Total 2 3 2 5 14 2" xfId="34075"/>
    <cellStyle name="Total 2 3 2 5 15" xfId="15767"/>
    <cellStyle name="Total 2 3 2 5 16" xfId="15768"/>
    <cellStyle name="Total 2 3 2 5 17" xfId="34064"/>
    <cellStyle name="Total 2 3 2 5 2" xfId="15769"/>
    <cellStyle name="Total 2 3 2 5 2 2" xfId="15770"/>
    <cellStyle name="Total 2 3 2 5 2 2 2" xfId="34077"/>
    <cellStyle name="Total 2 3 2 5 2 3" xfId="15771"/>
    <cellStyle name="Total 2 3 2 5 2 3 2" xfId="34078"/>
    <cellStyle name="Total 2 3 2 5 2 4" xfId="15772"/>
    <cellStyle name="Total 2 3 2 5 2 4 2" xfId="34079"/>
    <cellStyle name="Total 2 3 2 5 2 5" xfId="15773"/>
    <cellStyle name="Total 2 3 2 5 2 5 2" xfId="34080"/>
    <cellStyle name="Total 2 3 2 5 2 6" xfId="15774"/>
    <cellStyle name="Total 2 3 2 5 2 6 2" xfId="34081"/>
    <cellStyle name="Total 2 3 2 5 2 7" xfId="15775"/>
    <cellStyle name="Total 2 3 2 5 2 7 2" xfId="34082"/>
    <cellStyle name="Total 2 3 2 5 2 8" xfId="34076"/>
    <cellStyle name="Total 2 3 2 5 3" xfId="15776"/>
    <cellStyle name="Total 2 3 2 5 3 2" xfId="15777"/>
    <cellStyle name="Total 2 3 2 5 3 2 2" xfId="34084"/>
    <cellStyle name="Total 2 3 2 5 3 3" xfId="15778"/>
    <cellStyle name="Total 2 3 2 5 3 3 2" xfId="34085"/>
    <cellStyle name="Total 2 3 2 5 3 4" xfId="15779"/>
    <cellStyle name="Total 2 3 2 5 3 4 2" xfId="34086"/>
    <cellStyle name="Total 2 3 2 5 3 5" xfId="15780"/>
    <cellStyle name="Total 2 3 2 5 3 5 2" xfId="34087"/>
    <cellStyle name="Total 2 3 2 5 3 6" xfId="15781"/>
    <cellStyle name="Total 2 3 2 5 3 6 2" xfId="34088"/>
    <cellStyle name="Total 2 3 2 5 3 7" xfId="15782"/>
    <cellStyle name="Total 2 3 2 5 3 7 2" xfId="34089"/>
    <cellStyle name="Total 2 3 2 5 3 8" xfId="34083"/>
    <cellStyle name="Total 2 3 2 5 4" xfId="15783"/>
    <cellStyle name="Total 2 3 2 5 4 2" xfId="15784"/>
    <cellStyle name="Total 2 3 2 5 4 2 2" xfId="34091"/>
    <cellStyle name="Total 2 3 2 5 4 3" xfId="15785"/>
    <cellStyle name="Total 2 3 2 5 4 3 2" xfId="34092"/>
    <cellStyle name="Total 2 3 2 5 4 4" xfId="15786"/>
    <cellStyle name="Total 2 3 2 5 4 4 2" xfId="34093"/>
    <cellStyle name="Total 2 3 2 5 4 5" xfId="15787"/>
    <cellStyle name="Total 2 3 2 5 4 5 2" xfId="34094"/>
    <cellStyle name="Total 2 3 2 5 4 6" xfId="15788"/>
    <cellStyle name="Total 2 3 2 5 4 6 2" xfId="34095"/>
    <cellStyle name="Total 2 3 2 5 4 7" xfId="15789"/>
    <cellStyle name="Total 2 3 2 5 4 7 2" xfId="34096"/>
    <cellStyle name="Total 2 3 2 5 4 8" xfId="34090"/>
    <cellStyle name="Total 2 3 2 5 5" xfId="15790"/>
    <cellStyle name="Total 2 3 2 5 5 2" xfId="15791"/>
    <cellStyle name="Total 2 3 2 5 5 2 2" xfId="34098"/>
    <cellStyle name="Total 2 3 2 5 5 3" xfId="15792"/>
    <cellStyle name="Total 2 3 2 5 5 3 2" xfId="34099"/>
    <cellStyle name="Total 2 3 2 5 5 4" xfId="15793"/>
    <cellStyle name="Total 2 3 2 5 5 4 2" xfId="34100"/>
    <cellStyle name="Total 2 3 2 5 5 5" xfId="15794"/>
    <cellStyle name="Total 2 3 2 5 5 5 2" xfId="34101"/>
    <cellStyle name="Total 2 3 2 5 5 6" xfId="15795"/>
    <cellStyle name="Total 2 3 2 5 5 6 2" xfId="34102"/>
    <cellStyle name="Total 2 3 2 5 5 7" xfId="15796"/>
    <cellStyle name="Total 2 3 2 5 5 7 2" xfId="34103"/>
    <cellStyle name="Total 2 3 2 5 5 8" xfId="34097"/>
    <cellStyle name="Total 2 3 2 5 6" xfId="15797"/>
    <cellStyle name="Total 2 3 2 5 6 2" xfId="15798"/>
    <cellStyle name="Total 2 3 2 5 6 2 2" xfId="34105"/>
    <cellStyle name="Total 2 3 2 5 6 3" xfId="15799"/>
    <cellStyle name="Total 2 3 2 5 6 3 2" xfId="34106"/>
    <cellStyle name="Total 2 3 2 5 6 4" xfId="15800"/>
    <cellStyle name="Total 2 3 2 5 6 4 2" xfId="34107"/>
    <cellStyle name="Total 2 3 2 5 6 5" xfId="15801"/>
    <cellStyle name="Total 2 3 2 5 6 5 2" xfId="34108"/>
    <cellStyle name="Total 2 3 2 5 6 6" xfId="15802"/>
    <cellStyle name="Total 2 3 2 5 6 6 2" xfId="34109"/>
    <cellStyle name="Total 2 3 2 5 6 7" xfId="15803"/>
    <cellStyle name="Total 2 3 2 5 6 7 2" xfId="34110"/>
    <cellStyle name="Total 2 3 2 5 6 8" xfId="34104"/>
    <cellStyle name="Total 2 3 2 5 7" xfId="15804"/>
    <cellStyle name="Total 2 3 2 5 7 2" xfId="15805"/>
    <cellStyle name="Total 2 3 2 5 7 2 2" xfId="34112"/>
    <cellStyle name="Total 2 3 2 5 7 3" xfId="15806"/>
    <cellStyle name="Total 2 3 2 5 7 3 2" xfId="34113"/>
    <cellStyle name="Total 2 3 2 5 7 4" xfId="15807"/>
    <cellStyle name="Total 2 3 2 5 7 4 2" xfId="34114"/>
    <cellStyle name="Total 2 3 2 5 7 5" xfId="15808"/>
    <cellStyle name="Total 2 3 2 5 7 5 2" xfId="34115"/>
    <cellStyle name="Total 2 3 2 5 7 6" xfId="15809"/>
    <cellStyle name="Total 2 3 2 5 7 6 2" xfId="34116"/>
    <cellStyle name="Total 2 3 2 5 7 7" xfId="15810"/>
    <cellStyle name="Total 2 3 2 5 7 7 2" xfId="34117"/>
    <cellStyle name="Total 2 3 2 5 7 8" xfId="34111"/>
    <cellStyle name="Total 2 3 2 5 8" xfId="15811"/>
    <cellStyle name="Total 2 3 2 5 8 2" xfId="15812"/>
    <cellStyle name="Total 2 3 2 5 8 2 2" xfId="34119"/>
    <cellStyle name="Total 2 3 2 5 8 3" xfId="15813"/>
    <cellStyle name="Total 2 3 2 5 8 3 2" xfId="34120"/>
    <cellStyle name="Total 2 3 2 5 8 4" xfId="15814"/>
    <cellStyle name="Total 2 3 2 5 8 4 2" xfId="34121"/>
    <cellStyle name="Total 2 3 2 5 8 5" xfId="15815"/>
    <cellStyle name="Total 2 3 2 5 8 5 2" xfId="34122"/>
    <cellStyle name="Total 2 3 2 5 8 6" xfId="15816"/>
    <cellStyle name="Total 2 3 2 5 8 6 2" xfId="34123"/>
    <cellStyle name="Total 2 3 2 5 8 7" xfId="15817"/>
    <cellStyle name="Total 2 3 2 5 8 7 2" xfId="34124"/>
    <cellStyle name="Total 2 3 2 5 8 8" xfId="34118"/>
    <cellStyle name="Total 2 3 2 5 9" xfId="15818"/>
    <cellStyle name="Total 2 3 2 5 9 2" xfId="15819"/>
    <cellStyle name="Total 2 3 2 5 9 2 2" xfId="34126"/>
    <cellStyle name="Total 2 3 2 5 9 3" xfId="15820"/>
    <cellStyle name="Total 2 3 2 5 9 3 2" xfId="34127"/>
    <cellStyle name="Total 2 3 2 5 9 4" xfId="15821"/>
    <cellStyle name="Total 2 3 2 5 9 4 2" xfId="34128"/>
    <cellStyle name="Total 2 3 2 5 9 5" xfId="15822"/>
    <cellStyle name="Total 2 3 2 5 9 5 2" xfId="34129"/>
    <cellStyle name="Total 2 3 2 5 9 6" xfId="15823"/>
    <cellStyle name="Total 2 3 2 5 9 6 2" xfId="34130"/>
    <cellStyle name="Total 2 3 2 5 9 7" xfId="15824"/>
    <cellStyle name="Total 2 3 2 5 9 7 2" xfId="34131"/>
    <cellStyle name="Total 2 3 2 5 9 8" xfId="34125"/>
    <cellStyle name="Total 2 3 2 6" xfId="15825"/>
    <cellStyle name="Total 2 3 2 6 10" xfId="15826"/>
    <cellStyle name="Total 2 3 2 6 11" xfId="34132"/>
    <cellStyle name="Total 2 3 2 6 2" xfId="15827"/>
    <cellStyle name="Total 2 3 2 6 2 2" xfId="34133"/>
    <cellStyle name="Total 2 3 2 6 3" xfId="15828"/>
    <cellStyle name="Total 2 3 2 6 3 2" xfId="34134"/>
    <cellStyle name="Total 2 3 2 6 4" xfId="15829"/>
    <cellStyle name="Total 2 3 2 6 4 2" xfId="34135"/>
    <cellStyle name="Total 2 3 2 6 5" xfId="15830"/>
    <cellStyle name="Total 2 3 2 6 5 2" xfId="34136"/>
    <cellStyle name="Total 2 3 2 6 6" xfId="15831"/>
    <cellStyle name="Total 2 3 2 6 6 2" xfId="34137"/>
    <cellStyle name="Total 2 3 2 6 7" xfId="15832"/>
    <cellStyle name="Total 2 3 2 6 7 2" xfId="34138"/>
    <cellStyle name="Total 2 3 2 6 8" xfId="15833"/>
    <cellStyle name="Total 2 3 2 6 9" xfId="15834"/>
    <cellStyle name="Total 2 3 2 7" xfId="15835"/>
    <cellStyle name="Total 2 3 2 7 10" xfId="15836"/>
    <cellStyle name="Total 2 3 2 7 11" xfId="34139"/>
    <cellStyle name="Total 2 3 2 7 2" xfId="15837"/>
    <cellStyle name="Total 2 3 2 7 2 2" xfId="34140"/>
    <cellStyle name="Total 2 3 2 7 3" xfId="15838"/>
    <cellStyle name="Total 2 3 2 7 3 2" xfId="34141"/>
    <cellStyle name="Total 2 3 2 7 4" xfId="15839"/>
    <cellStyle name="Total 2 3 2 7 4 2" xfId="34142"/>
    <cellStyle name="Total 2 3 2 7 5" xfId="15840"/>
    <cellStyle name="Total 2 3 2 7 5 2" xfId="34143"/>
    <cellStyle name="Total 2 3 2 7 6" xfId="15841"/>
    <cellStyle name="Total 2 3 2 7 6 2" xfId="34144"/>
    <cellStyle name="Total 2 3 2 7 7" xfId="15842"/>
    <cellStyle name="Total 2 3 2 7 7 2" xfId="34145"/>
    <cellStyle name="Total 2 3 2 7 8" xfId="15843"/>
    <cellStyle name="Total 2 3 2 7 9" xfId="15844"/>
    <cellStyle name="Total 2 3 2 8" xfId="15845"/>
    <cellStyle name="Total 2 3 2 8 10" xfId="15846"/>
    <cellStyle name="Total 2 3 2 8 11" xfId="34146"/>
    <cellStyle name="Total 2 3 2 8 2" xfId="15847"/>
    <cellStyle name="Total 2 3 2 8 2 2" xfId="34147"/>
    <cellStyle name="Total 2 3 2 8 3" xfId="15848"/>
    <cellStyle name="Total 2 3 2 8 3 2" xfId="34148"/>
    <cellStyle name="Total 2 3 2 8 4" xfId="15849"/>
    <cellStyle name="Total 2 3 2 8 4 2" xfId="34149"/>
    <cellStyle name="Total 2 3 2 8 5" xfId="15850"/>
    <cellStyle name="Total 2 3 2 8 5 2" xfId="34150"/>
    <cellStyle name="Total 2 3 2 8 6" xfId="15851"/>
    <cellStyle name="Total 2 3 2 8 6 2" xfId="34151"/>
    <cellStyle name="Total 2 3 2 8 7" xfId="15852"/>
    <cellStyle name="Total 2 3 2 8 7 2" xfId="34152"/>
    <cellStyle name="Total 2 3 2 8 8" xfId="15853"/>
    <cellStyle name="Total 2 3 2 8 9" xfId="15854"/>
    <cellStyle name="Total 2 3 2 9" xfId="15855"/>
    <cellStyle name="Total 2 3 2 9 10" xfId="15856"/>
    <cellStyle name="Total 2 3 2 9 11" xfId="34153"/>
    <cellStyle name="Total 2 3 2 9 2" xfId="15857"/>
    <cellStyle name="Total 2 3 2 9 2 2" xfId="34154"/>
    <cellStyle name="Total 2 3 2 9 3" xfId="15858"/>
    <cellStyle name="Total 2 3 2 9 3 2" xfId="34155"/>
    <cellStyle name="Total 2 3 2 9 4" xfId="15859"/>
    <cellStyle name="Total 2 3 2 9 4 2" xfId="34156"/>
    <cellStyle name="Total 2 3 2 9 5" xfId="15860"/>
    <cellStyle name="Total 2 3 2 9 5 2" xfId="34157"/>
    <cellStyle name="Total 2 3 2 9 6" xfId="15861"/>
    <cellStyle name="Total 2 3 2 9 6 2" xfId="34158"/>
    <cellStyle name="Total 2 3 2 9 7" xfId="15862"/>
    <cellStyle name="Total 2 3 2 9 7 2" xfId="34159"/>
    <cellStyle name="Total 2 3 2 9 8" xfId="15863"/>
    <cellStyle name="Total 2 3 2 9 9" xfId="15864"/>
    <cellStyle name="Total 2 3 20" xfId="15865"/>
    <cellStyle name="Total 2 3 21" xfId="15866"/>
    <cellStyle name="Total 2 3 22" xfId="15867"/>
    <cellStyle name="Total 2 3 23" xfId="15868"/>
    <cellStyle name="Total 2 3 24" xfId="15869"/>
    <cellStyle name="Total 2 3 25" xfId="15870"/>
    <cellStyle name="Total 2 3 26" xfId="15871"/>
    <cellStyle name="Total 2 3 27" xfId="15872"/>
    <cellStyle name="Total 2 3 28" xfId="15873"/>
    <cellStyle name="Total 2 3 29" xfId="21217"/>
    <cellStyle name="Total 2 3 3" xfId="15874"/>
    <cellStyle name="Total 2 3 3 10" xfId="15875"/>
    <cellStyle name="Total 2 3 3 10 2" xfId="15876"/>
    <cellStyle name="Total 2 3 3 10 2 2" xfId="34162"/>
    <cellStyle name="Total 2 3 3 10 3" xfId="15877"/>
    <cellStyle name="Total 2 3 3 10 3 2" xfId="34163"/>
    <cellStyle name="Total 2 3 3 10 4" xfId="15878"/>
    <cellStyle name="Total 2 3 3 10 4 2" xfId="34164"/>
    <cellStyle name="Total 2 3 3 10 5" xfId="15879"/>
    <cellStyle name="Total 2 3 3 10 5 2" xfId="34165"/>
    <cellStyle name="Total 2 3 3 10 6" xfId="15880"/>
    <cellStyle name="Total 2 3 3 10 6 2" xfId="34166"/>
    <cellStyle name="Total 2 3 3 10 7" xfId="15881"/>
    <cellStyle name="Total 2 3 3 10 7 2" xfId="34167"/>
    <cellStyle name="Total 2 3 3 10 8" xfId="34161"/>
    <cellStyle name="Total 2 3 3 11" xfId="15882"/>
    <cellStyle name="Total 2 3 3 11 2" xfId="34168"/>
    <cellStyle name="Total 2 3 3 12" xfId="15883"/>
    <cellStyle name="Total 2 3 3 12 2" xfId="34169"/>
    <cellStyle name="Total 2 3 3 13" xfId="15884"/>
    <cellStyle name="Total 2 3 3 13 2" xfId="34170"/>
    <cellStyle name="Total 2 3 3 14" xfId="15885"/>
    <cellStyle name="Total 2 3 3 14 2" xfId="34171"/>
    <cellStyle name="Total 2 3 3 15" xfId="15886"/>
    <cellStyle name="Total 2 3 3 16" xfId="15887"/>
    <cellStyle name="Total 2 3 3 17" xfId="34160"/>
    <cellStyle name="Total 2 3 3 2" xfId="15888"/>
    <cellStyle name="Total 2 3 3 2 2" xfId="15889"/>
    <cellStyle name="Total 2 3 3 2 2 2" xfId="34173"/>
    <cellStyle name="Total 2 3 3 2 3" xfId="15890"/>
    <cellStyle name="Total 2 3 3 2 3 2" xfId="34174"/>
    <cellStyle name="Total 2 3 3 2 4" xfId="15891"/>
    <cellStyle name="Total 2 3 3 2 4 2" xfId="34175"/>
    <cellStyle name="Total 2 3 3 2 5" xfId="15892"/>
    <cellStyle name="Total 2 3 3 2 5 2" xfId="34176"/>
    <cellStyle name="Total 2 3 3 2 6" xfId="15893"/>
    <cellStyle name="Total 2 3 3 2 6 2" xfId="34177"/>
    <cellStyle name="Total 2 3 3 2 7" xfId="15894"/>
    <cellStyle name="Total 2 3 3 2 7 2" xfId="34178"/>
    <cellStyle name="Total 2 3 3 2 8" xfId="34172"/>
    <cellStyle name="Total 2 3 3 3" xfId="15895"/>
    <cellStyle name="Total 2 3 3 3 2" xfId="15896"/>
    <cellStyle name="Total 2 3 3 3 2 2" xfId="34180"/>
    <cellStyle name="Total 2 3 3 3 3" xfId="15897"/>
    <cellStyle name="Total 2 3 3 3 3 2" xfId="34181"/>
    <cellStyle name="Total 2 3 3 3 4" xfId="15898"/>
    <cellStyle name="Total 2 3 3 3 4 2" xfId="34182"/>
    <cellStyle name="Total 2 3 3 3 5" xfId="15899"/>
    <cellStyle name="Total 2 3 3 3 5 2" xfId="34183"/>
    <cellStyle name="Total 2 3 3 3 6" xfId="15900"/>
    <cellStyle name="Total 2 3 3 3 6 2" xfId="34184"/>
    <cellStyle name="Total 2 3 3 3 7" xfId="15901"/>
    <cellStyle name="Total 2 3 3 3 7 2" xfId="34185"/>
    <cellStyle name="Total 2 3 3 3 8" xfId="34179"/>
    <cellStyle name="Total 2 3 3 4" xfId="15902"/>
    <cellStyle name="Total 2 3 3 4 2" xfId="15903"/>
    <cellStyle name="Total 2 3 3 4 2 2" xfId="34187"/>
    <cellStyle name="Total 2 3 3 4 3" xfId="15904"/>
    <cellStyle name="Total 2 3 3 4 3 2" xfId="34188"/>
    <cellStyle name="Total 2 3 3 4 4" xfId="15905"/>
    <cellStyle name="Total 2 3 3 4 4 2" xfId="34189"/>
    <cellStyle name="Total 2 3 3 4 5" xfId="15906"/>
    <cellStyle name="Total 2 3 3 4 5 2" xfId="34190"/>
    <cellStyle name="Total 2 3 3 4 6" xfId="15907"/>
    <cellStyle name="Total 2 3 3 4 6 2" xfId="34191"/>
    <cellStyle name="Total 2 3 3 4 7" xfId="15908"/>
    <cellStyle name="Total 2 3 3 4 7 2" xfId="34192"/>
    <cellStyle name="Total 2 3 3 4 8" xfId="34186"/>
    <cellStyle name="Total 2 3 3 5" xfId="15909"/>
    <cellStyle name="Total 2 3 3 5 2" xfId="15910"/>
    <cellStyle name="Total 2 3 3 5 2 2" xfId="34194"/>
    <cellStyle name="Total 2 3 3 5 3" xfId="15911"/>
    <cellStyle name="Total 2 3 3 5 3 2" xfId="34195"/>
    <cellStyle name="Total 2 3 3 5 4" xfId="15912"/>
    <cellStyle name="Total 2 3 3 5 4 2" xfId="34196"/>
    <cellStyle name="Total 2 3 3 5 5" xfId="15913"/>
    <cellStyle name="Total 2 3 3 5 5 2" xfId="34197"/>
    <cellStyle name="Total 2 3 3 5 6" xfId="15914"/>
    <cellStyle name="Total 2 3 3 5 6 2" xfId="34198"/>
    <cellStyle name="Total 2 3 3 5 7" xfId="15915"/>
    <cellStyle name="Total 2 3 3 5 7 2" xfId="34199"/>
    <cellStyle name="Total 2 3 3 5 8" xfId="34193"/>
    <cellStyle name="Total 2 3 3 6" xfId="15916"/>
    <cellStyle name="Total 2 3 3 6 2" xfId="15917"/>
    <cellStyle name="Total 2 3 3 6 2 2" xfId="34201"/>
    <cellStyle name="Total 2 3 3 6 3" xfId="15918"/>
    <cellStyle name="Total 2 3 3 6 3 2" xfId="34202"/>
    <cellStyle name="Total 2 3 3 6 4" xfId="15919"/>
    <cellStyle name="Total 2 3 3 6 4 2" xfId="34203"/>
    <cellStyle name="Total 2 3 3 6 5" xfId="15920"/>
    <cellStyle name="Total 2 3 3 6 5 2" xfId="34204"/>
    <cellStyle name="Total 2 3 3 6 6" xfId="15921"/>
    <cellStyle name="Total 2 3 3 6 6 2" xfId="34205"/>
    <cellStyle name="Total 2 3 3 6 7" xfId="15922"/>
    <cellStyle name="Total 2 3 3 6 7 2" xfId="34206"/>
    <cellStyle name="Total 2 3 3 6 8" xfId="34200"/>
    <cellStyle name="Total 2 3 3 7" xfId="15923"/>
    <cellStyle name="Total 2 3 3 7 2" xfId="15924"/>
    <cellStyle name="Total 2 3 3 7 2 2" xfId="34208"/>
    <cellStyle name="Total 2 3 3 7 3" xfId="15925"/>
    <cellStyle name="Total 2 3 3 7 3 2" xfId="34209"/>
    <cellStyle name="Total 2 3 3 7 4" xfId="15926"/>
    <cellStyle name="Total 2 3 3 7 4 2" xfId="34210"/>
    <cellStyle name="Total 2 3 3 7 5" xfId="15927"/>
    <cellStyle name="Total 2 3 3 7 5 2" xfId="34211"/>
    <cellStyle name="Total 2 3 3 7 6" xfId="15928"/>
    <cellStyle name="Total 2 3 3 7 6 2" xfId="34212"/>
    <cellStyle name="Total 2 3 3 7 7" xfId="15929"/>
    <cellStyle name="Total 2 3 3 7 7 2" xfId="34213"/>
    <cellStyle name="Total 2 3 3 7 8" xfId="34207"/>
    <cellStyle name="Total 2 3 3 8" xfId="15930"/>
    <cellStyle name="Total 2 3 3 8 2" xfId="15931"/>
    <cellStyle name="Total 2 3 3 8 2 2" xfId="34215"/>
    <cellStyle name="Total 2 3 3 8 3" xfId="15932"/>
    <cellStyle name="Total 2 3 3 8 3 2" xfId="34216"/>
    <cellStyle name="Total 2 3 3 8 4" xfId="15933"/>
    <cellStyle name="Total 2 3 3 8 4 2" xfId="34217"/>
    <cellStyle name="Total 2 3 3 8 5" xfId="15934"/>
    <cellStyle name="Total 2 3 3 8 5 2" xfId="34218"/>
    <cellStyle name="Total 2 3 3 8 6" xfId="15935"/>
    <cellStyle name="Total 2 3 3 8 6 2" xfId="34219"/>
    <cellStyle name="Total 2 3 3 8 7" xfId="15936"/>
    <cellStyle name="Total 2 3 3 8 7 2" xfId="34220"/>
    <cellStyle name="Total 2 3 3 8 8" xfId="34214"/>
    <cellStyle name="Total 2 3 3 9" xfId="15937"/>
    <cellStyle name="Total 2 3 3 9 2" xfId="15938"/>
    <cellStyle name="Total 2 3 3 9 2 2" xfId="34222"/>
    <cellStyle name="Total 2 3 3 9 3" xfId="15939"/>
    <cellStyle name="Total 2 3 3 9 3 2" xfId="34223"/>
    <cellStyle name="Total 2 3 3 9 4" xfId="15940"/>
    <cellStyle name="Total 2 3 3 9 4 2" xfId="34224"/>
    <cellStyle name="Total 2 3 3 9 5" xfId="15941"/>
    <cellStyle name="Total 2 3 3 9 5 2" xfId="34225"/>
    <cellStyle name="Total 2 3 3 9 6" xfId="15942"/>
    <cellStyle name="Total 2 3 3 9 6 2" xfId="34226"/>
    <cellStyle name="Total 2 3 3 9 7" xfId="15943"/>
    <cellStyle name="Total 2 3 3 9 7 2" xfId="34227"/>
    <cellStyle name="Total 2 3 3 9 8" xfId="34221"/>
    <cellStyle name="Total 2 3 4" xfId="15944"/>
    <cellStyle name="Total 2 3 4 10" xfId="15945"/>
    <cellStyle name="Total 2 3 4 10 2" xfId="15946"/>
    <cellStyle name="Total 2 3 4 10 2 2" xfId="34230"/>
    <cellStyle name="Total 2 3 4 10 3" xfId="15947"/>
    <cellStyle name="Total 2 3 4 10 3 2" xfId="34231"/>
    <cellStyle name="Total 2 3 4 10 4" xfId="15948"/>
    <cellStyle name="Total 2 3 4 10 4 2" xfId="34232"/>
    <cellStyle name="Total 2 3 4 10 5" xfId="15949"/>
    <cellStyle name="Total 2 3 4 10 5 2" xfId="34233"/>
    <cellStyle name="Total 2 3 4 10 6" xfId="15950"/>
    <cellStyle name="Total 2 3 4 10 6 2" xfId="34234"/>
    <cellStyle name="Total 2 3 4 10 7" xfId="15951"/>
    <cellStyle name="Total 2 3 4 10 7 2" xfId="34235"/>
    <cellStyle name="Total 2 3 4 10 8" xfId="34229"/>
    <cellStyle name="Total 2 3 4 11" xfId="15952"/>
    <cellStyle name="Total 2 3 4 11 2" xfId="34236"/>
    <cellStyle name="Total 2 3 4 12" xfId="15953"/>
    <cellStyle name="Total 2 3 4 12 2" xfId="34237"/>
    <cellStyle name="Total 2 3 4 13" xfId="15954"/>
    <cellStyle name="Total 2 3 4 13 2" xfId="34238"/>
    <cellStyle name="Total 2 3 4 14" xfId="15955"/>
    <cellStyle name="Total 2 3 4 14 2" xfId="34239"/>
    <cellStyle name="Total 2 3 4 15" xfId="15956"/>
    <cellStyle name="Total 2 3 4 16" xfId="15957"/>
    <cellStyle name="Total 2 3 4 17" xfId="34228"/>
    <cellStyle name="Total 2 3 4 2" xfId="15958"/>
    <cellStyle name="Total 2 3 4 2 2" xfId="15959"/>
    <cellStyle name="Total 2 3 4 2 2 2" xfId="34241"/>
    <cellStyle name="Total 2 3 4 2 3" xfId="15960"/>
    <cellStyle name="Total 2 3 4 2 3 2" xfId="34242"/>
    <cellStyle name="Total 2 3 4 2 4" xfId="15961"/>
    <cellStyle name="Total 2 3 4 2 4 2" xfId="34243"/>
    <cellStyle name="Total 2 3 4 2 5" xfId="15962"/>
    <cellStyle name="Total 2 3 4 2 5 2" xfId="34244"/>
    <cellStyle name="Total 2 3 4 2 6" xfId="15963"/>
    <cellStyle name="Total 2 3 4 2 6 2" xfId="34245"/>
    <cellStyle name="Total 2 3 4 2 7" xfId="15964"/>
    <cellStyle name="Total 2 3 4 2 7 2" xfId="34246"/>
    <cellStyle name="Total 2 3 4 2 8" xfId="34240"/>
    <cellStyle name="Total 2 3 4 3" xfId="15965"/>
    <cellStyle name="Total 2 3 4 3 2" xfId="15966"/>
    <cellStyle name="Total 2 3 4 3 2 2" xfId="34248"/>
    <cellStyle name="Total 2 3 4 3 3" xfId="15967"/>
    <cellStyle name="Total 2 3 4 3 3 2" xfId="34249"/>
    <cellStyle name="Total 2 3 4 3 4" xfId="15968"/>
    <cellStyle name="Total 2 3 4 3 4 2" xfId="34250"/>
    <cellStyle name="Total 2 3 4 3 5" xfId="15969"/>
    <cellStyle name="Total 2 3 4 3 5 2" xfId="34251"/>
    <cellStyle name="Total 2 3 4 3 6" xfId="15970"/>
    <cellStyle name="Total 2 3 4 3 6 2" xfId="34252"/>
    <cellStyle name="Total 2 3 4 3 7" xfId="15971"/>
    <cellStyle name="Total 2 3 4 3 7 2" xfId="34253"/>
    <cellStyle name="Total 2 3 4 3 8" xfId="34247"/>
    <cellStyle name="Total 2 3 4 4" xfId="15972"/>
    <cellStyle name="Total 2 3 4 4 2" xfId="15973"/>
    <cellStyle name="Total 2 3 4 4 2 2" xfId="34255"/>
    <cellStyle name="Total 2 3 4 4 3" xfId="15974"/>
    <cellStyle name="Total 2 3 4 4 3 2" xfId="34256"/>
    <cellStyle name="Total 2 3 4 4 4" xfId="15975"/>
    <cellStyle name="Total 2 3 4 4 4 2" xfId="34257"/>
    <cellStyle name="Total 2 3 4 4 5" xfId="15976"/>
    <cellStyle name="Total 2 3 4 4 5 2" xfId="34258"/>
    <cellStyle name="Total 2 3 4 4 6" xfId="15977"/>
    <cellStyle name="Total 2 3 4 4 6 2" xfId="34259"/>
    <cellStyle name="Total 2 3 4 4 7" xfId="15978"/>
    <cellStyle name="Total 2 3 4 4 7 2" xfId="34260"/>
    <cellStyle name="Total 2 3 4 4 8" xfId="34254"/>
    <cellStyle name="Total 2 3 4 5" xfId="15979"/>
    <cellStyle name="Total 2 3 4 5 2" xfId="15980"/>
    <cellStyle name="Total 2 3 4 5 2 2" xfId="34262"/>
    <cellStyle name="Total 2 3 4 5 3" xfId="15981"/>
    <cellStyle name="Total 2 3 4 5 3 2" xfId="34263"/>
    <cellStyle name="Total 2 3 4 5 4" xfId="15982"/>
    <cellStyle name="Total 2 3 4 5 4 2" xfId="34264"/>
    <cellStyle name="Total 2 3 4 5 5" xfId="15983"/>
    <cellStyle name="Total 2 3 4 5 5 2" xfId="34265"/>
    <cellStyle name="Total 2 3 4 5 6" xfId="15984"/>
    <cellStyle name="Total 2 3 4 5 6 2" xfId="34266"/>
    <cellStyle name="Total 2 3 4 5 7" xfId="15985"/>
    <cellStyle name="Total 2 3 4 5 7 2" xfId="34267"/>
    <cellStyle name="Total 2 3 4 5 8" xfId="34261"/>
    <cellStyle name="Total 2 3 4 6" xfId="15986"/>
    <cellStyle name="Total 2 3 4 6 2" xfId="15987"/>
    <cellStyle name="Total 2 3 4 6 2 2" xfId="34269"/>
    <cellStyle name="Total 2 3 4 6 3" xfId="15988"/>
    <cellStyle name="Total 2 3 4 6 3 2" xfId="34270"/>
    <cellStyle name="Total 2 3 4 6 4" xfId="15989"/>
    <cellStyle name="Total 2 3 4 6 4 2" xfId="34271"/>
    <cellStyle name="Total 2 3 4 6 5" xfId="15990"/>
    <cellStyle name="Total 2 3 4 6 5 2" xfId="34272"/>
    <cellStyle name="Total 2 3 4 6 6" xfId="15991"/>
    <cellStyle name="Total 2 3 4 6 6 2" xfId="34273"/>
    <cellStyle name="Total 2 3 4 6 7" xfId="15992"/>
    <cellStyle name="Total 2 3 4 6 7 2" xfId="34274"/>
    <cellStyle name="Total 2 3 4 6 8" xfId="34268"/>
    <cellStyle name="Total 2 3 4 7" xfId="15993"/>
    <cellStyle name="Total 2 3 4 7 2" xfId="15994"/>
    <cellStyle name="Total 2 3 4 7 2 2" xfId="34276"/>
    <cellStyle name="Total 2 3 4 7 3" xfId="15995"/>
    <cellStyle name="Total 2 3 4 7 3 2" xfId="34277"/>
    <cellStyle name="Total 2 3 4 7 4" xfId="15996"/>
    <cellStyle name="Total 2 3 4 7 4 2" xfId="34278"/>
    <cellStyle name="Total 2 3 4 7 5" xfId="15997"/>
    <cellStyle name="Total 2 3 4 7 5 2" xfId="34279"/>
    <cellStyle name="Total 2 3 4 7 6" xfId="15998"/>
    <cellStyle name="Total 2 3 4 7 6 2" xfId="34280"/>
    <cellStyle name="Total 2 3 4 7 7" xfId="15999"/>
    <cellStyle name="Total 2 3 4 7 7 2" xfId="34281"/>
    <cellStyle name="Total 2 3 4 7 8" xfId="34275"/>
    <cellStyle name="Total 2 3 4 8" xfId="16000"/>
    <cellStyle name="Total 2 3 4 8 2" xfId="16001"/>
    <cellStyle name="Total 2 3 4 8 2 2" xfId="34283"/>
    <cellStyle name="Total 2 3 4 8 3" xfId="16002"/>
    <cellStyle name="Total 2 3 4 8 3 2" xfId="34284"/>
    <cellStyle name="Total 2 3 4 8 4" xfId="16003"/>
    <cellStyle name="Total 2 3 4 8 4 2" xfId="34285"/>
    <cellStyle name="Total 2 3 4 8 5" xfId="16004"/>
    <cellStyle name="Total 2 3 4 8 5 2" xfId="34286"/>
    <cellStyle name="Total 2 3 4 8 6" xfId="16005"/>
    <cellStyle name="Total 2 3 4 8 6 2" xfId="34287"/>
    <cellStyle name="Total 2 3 4 8 7" xfId="16006"/>
    <cellStyle name="Total 2 3 4 8 7 2" xfId="34288"/>
    <cellStyle name="Total 2 3 4 8 8" xfId="34282"/>
    <cellStyle name="Total 2 3 4 9" xfId="16007"/>
    <cellStyle name="Total 2 3 4 9 2" xfId="16008"/>
    <cellStyle name="Total 2 3 4 9 2 2" xfId="34290"/>
    <cellStyle name="Total 2 3 4 9 3" xfId="16009"/>
    <cellStyle name="Total 2 3 4 9 3 2" xfId="34291"/>
    <cellStyle name="Total 2 3 4 9 4" xfId="16010"/>
    <cellStyle name="Total 2 3 4 9 4 2" xfId="34292"/>
    <cellStyle name="Total 2 3 4 9 5" xfId="16011"/>
    <cellStyle name="Total 2 3 4 9 5 2" xfId="34293"/>
    <cellStyle name="Total 2 3 4 9 6" xfId="16012"/>
    <cellStyle name="Total 2 3 4 9 6 2" xfId="34294"/>
    <cellStyle name="Total 2 3 4 9 7" xfId="16013"/>
    <cellStyle name="Total 2 3 4 9 7 2" xfId="34295"/>
    <cellStyle name="Total 2 3 4 9 8" xfId="34289"/>
    <cellStyle name="Total 2 3 5" xfId="16014"/>
    <cellStyle name="Total 2 3 5 10" xfId="16015"/>
    <cellStyle name="Total 2 3 5 10 2" xfId="16016"/>
    <cellStyle name="Total 2 3 5 10 2 2" xfId="34298"/>
    <cellStyle name="Total 2 3 5 10 3" xfId="16017"/>
    <cellStyle name="Total 2 3 5 10 3 2" xfId="34299"/>
    <cellStyle name="Total 2 3 5 10 4" xfId="16018"/>
    <cellStyle name="Total 2 3 5 10 4 2" xfId="34300"/>
    <cellStyle name="Total 2 3 5 10 5" xfId="16019"/>
    <cellStyle name="Total 2 3 5 10 5 2" xfId="34301"/>
    <cellStyle name="Total 2 3 5 10 6" xfId="16020"/>
    <cellStyle name="Total 2 3 5 10 6 2" xfId="34302"/>
    <cellStyle name="Total 2 3 5 10 7" xfId="16021"/>
    <cellStyle name="Total 2 3 5 10 7 2" xfId="34303"/>
    <cellStyle name="Total 2 3 5 10 8" xfId="34297"/>
    <cellStyle name="Total 2 3 5 11" xfId="16022"/>
    <cellStyle name="Total 2 3 5 11 2" xfId="34304"/>
    <cellStyle name="Total 2 3 5 12" xfId="16023"/>
    <cellStyle name="Total 2 3 5 12 2" xfId="34305"/>
    <cellStyle name="Total 2 3 5 13" xfId="16024"/>
    <cellStyle name="Total 2 3 5 13 2" xfId="34306"/>
    <cellStyle name="Total 2 3 5 14" xfId="16025"/>
    <cellStyle name="Total 2 3 5 14 2" xfId="34307"/>
    <cellStyle name="Total 2 3 5 15" xfId="16026"/>
    <cellStyle name="Total 2 3 5 16" xfId="16027"/>
    <cellStyle name="Total 2 3 5 17" xfId="16028"/>
    <cellStyle name="Total 2 3 5 18" xfId="34296"/>
    <cellStyle name="Total 2 3 5 2" xfId="16029"/>
    <cellStyle name="Total 2 3 5 2 2" xfId="16030"/>
    <cellStyle name="Total 2 3 5 2 2 2" xfId="34309"/>
    <cellStyle name="Total 2 3 5 2 3" xfId="16031"/>
    <cellStyle name="Total 2 3 5 2 3 2" xfId="34310"/>
    <cellStyle name="Total 2 3 5 2 4" xfId="16032"/>
    <cellStyle name="Total 2 3 5 2 4 2" xfId="34311"/>
    <cellStyle name="Total 2 3 5 2 5" xfId="16033"/>
    <cellStyle name="Total 2 3 5 2 5 2" xfId="34312"/>
    <cellStyle name="Total 2 3 5 2 6" xfId="16034"/>
    <cellStyle name="Total 2 3 5 2 6 2" xfId="34313"/>
    <cellStyle name="Total 2 3 5 2 7" xfId="16035"/>
    <cellStyle name="Total 2 3 5 2 7 2" xfId="34314"/>
    <cellStyle name="Total 2 3 5 2 8" xfId="34308"/>
    <cellStyle name="Total 2 3 5 3" xfId="16036"/>
    <cellStyle name="Total 2 3 5 3 2" xfId="16037"/>
    <cellStyle name="Total 2 3 5 3 2 2" xfId="34316"/>
    <cellStyle name="Total 2 3 5 3 3" xfId="16038"/>
    <cellStyle name="Total 2 3 5 3 3 2" xfId="34317"/>
    <cellStyle name="Total 2 3 5 3 4" xfId="16039"/>
    <cellStyle name="Total 2 3 5 3 4 2" xfId="34318"/>
    <cellStyle name="Total 2 3 5 3 5" xfId="16040"/>
    <cellStyle name="Total 2 3 5 3 5 2" xfId="34319"/>
    <cellStyle name="Total 2 3 5 3 6" xfId="16041"/>
    <cellStyle name="Total 2 3 5 3 6 2" xfId="34320"/>
    <cellStyle name="Total 2 3 5 3 7" xfId="16042"/>
    <cellStyle name="Total 2 3 5 3 7 2" xfId="34321"/>
    <cellStyle name="Total 2 3 5 3 8" xfId="34315"/>
    <cellStyle name="Total 2 3 5 4" xfId="16043"/>
    <cellStyle name="Total 2 3 5 4 2" xfId="16044"/>
    <cellStyle name="Total 2 3 5 4 2 2" xfId="34323"/>
    <cellStyle name="Total 2 3 5 4 3" xfId="16045"/>
    <cellStyle name="Total 2 3 5 4 3 2" xfId="34324"/>
    <cellStyle name="Total 2 3 5 4 4" xfId="16046"/>
    <cellStyle name="Total 2 3 5 4 4 2" xfId="34325"/>
    <cellStyle name="Total 2 3 5 4 5" xfId="16047"/>
    <cellStyle name="Total 2 3 5 4 5 2" xfId="34326"/>
    <cellStyle name="Total 2 3 5 4 6" xfId="16048"/>
    <cellStyle name="Total 2 3 5 4 6 2" xfId="34327"/>
    <cellStyle name="Total 2 3 5 4 7" xfId="16049"/>
    <cellStyle name="Total 2 3 5 4 7 2" xfId="34328"/>
    <cellStyle name="Total 2 3 5 4 8" xfId="34322"/>
    <cellStyle name="Total 2 3 5 5" xfId="16050"/>
    <cellStyle name="Total 2 3 5 5 2" xfId="16051"/>
    <cellStyle name="Total 2 3 5 5 2 2" xfId="34330"/>
    <cellStyle name="Total 2 3 5 5 3" xfId="16052"/>
    <cellStyle name="Total 2 3 5 5 3 2" xfId="34331"/>
    <cellStyle name="Total 2 3 5 5 4" xfId="16053"/>
    <cellStyle name="Total 2 3 5 5 4 2" xfId="34332"/>
    <cellStyle name="Total 2 3 5 5 5" xfId="16054"/>
    <cellStyle name="Total 2 3 5 5 5 2" xfId="34333"/>
    <cellStyle name="Total 2 3 5 5 6" xfId="16055"/>
    <cellStyle name="Total 2 3 5 5 6 2" xfId="34334"/>
    <cellStyle name="Total 2 3 5 5 7" xfId="16056"/>
    <cellStyle name="Total 2 3 5 5 7 2" xfId="34335"/>
    <cellStyle name="Total 2 3 5 5 8" xfId="34329"/>
    <cellStyle name="Total 2 3 5 6" xfId="16057"/>
    <cellStyle name="Total 2 3 5 6 2" xfId="16058"/>
    <cellStyle name="Total 2 3 5 6 2 2" xfId="34337"/>
    <cellStyle name="Total 2 3 5 6 3" xfId="16059"/>
    <cellStyle name="Total 2 3 5 6 3 2" xfId="34338"/>
    <cellStyle name="Total 2 3 5 6 4" xfId="16060"/>
    <cellStyle name="Total 2 3 5 6 4 2" xfId="34339"/>
    <cellStyle name="Total 2 3 5 6 5" xfId="16061"/>
    <cellStyle name="Total 2 3 5 6 5 2" xfId="34340"/>
    <cellStyle name="Total 2 3 5 6 6" xfId="16062"/>
    <cellStyle name="Total 2 3 5 6 6 2" xfId="34341"/>
    <cellStyle name="Total 2 3 5 6 7" xfId="16063"/>
    <cellStyle name="Total 2 3 5 6 7 2" xfId="34342"/>
    <cellStyle name="Total 2 3 5 6 8" xfId="34336"/>
    <cellStyle name="Total 2 3 5 7" xfId="16064"/>
    <cellStyle name="Total 2 3 5 7 2" xfId="16065"/>
    <cellStyle name="Total 2 3 5 7 2 2" xfId="34344"/>
    <cellStyle name="Total 2 3 5 7 3" xfId="16066"/>
    <cellStyle name="Total 2 3 5 7 3 2" xfId="34345"/>
    <cellStyle name="Total 2 3 5 7 4" xfId="16067"/>
    <cellStyle name="Total 2 3 5 7 4 2" xfId="34346"/>
    <cellStyle name="Total 2 3 5 7 5" xfId="16068"/>
    <cellStyle name="Total 2 3 5 7 5 2" xfId="34347"/>
    <cellStyle name="Total 2 3 5 7 6" xfId="16069"/>
    <cellStyle name="Total 2 3 5 7 6 2" xfId="34348"/>
    <cellStyle name="Total 2 3 5 7 7" xfId="16070"/>
    <cellStyle name="Total 2 3 5 7 7 2" xfId="34349"/>
    <cellStyle name="Total 2 3 5 7 8" xfId="34343"/>
    <cellStyle name="Total 2 3 5 8" xfId="16071"/>
    <cellStyle name="Total 2 3 5 8 2" xfId="16072"/>
    <cellStyle name="Total 2 3 5 8 2 2" xfId="34351"/>
    <cellStyle name="Total 2 3 5 8 3" xfId="16073"/>
    <cellStyle name="Total 2 3 5 8 3 2" xfId="34352"/>
    <cellStyle name="Total 2 3 5 8 4" xfId="16074"/>
    <cellStyle name="Total 2 3 5 8 4 2" xfId="34353"/>
    <cellStyle name="Total 2 3 5 8 5" xfId="16075"/>
    <cellStyle name="Total 2 3 5 8 5 2" xfId="34354"/>
    <cellStyle name="Total 2 3 5 8 6" xfId="16076"/>
    <cellStyle name="Total 2 3 5 8 6 2" xfId="34355"/>
    <cellStyle name="Total 2 3 5 8 7" xfId="16077"/>
    <cellStyle name="Total 2 3 5 8 7 2" xfId="34356"/>
    <cellStyle name="Total 2 3 5 8 8" xfId="34350"/>
    <cellStyle name="Total 2 3 5 9" xfId="16078"/>
    <cellStyle name="Total 2 3 5 9 2" xfId="16079"/>
    <cellStyle name="Total 2 3 5 9 2 2" xfId="34358"/>
    <cellStyle name="Total 2 3 5 9 3" xfId="16080"/>
    <cellStyle name="Total 2 3 5 9 3 2" xfId="34359"/>
    <cellStyle name="Total 2 3 5 9 4" xfId="16081"/>
    <cellStyle name="Total 2 3 5 9 4 2" xfId="34360"/>
    <cellStyle name="Total 2 3 5 9 5" xfId="16082"/>
    <cellStyle name="Total 2 3 5 9 5 2" xfId="34361"/>
    <cellStyle name="Total 2 3 5 9 6" xfId="16083"/>
    <cellStyle name="Total 2 3 5 9 6 2" xfId="34362"/>
    <cellStyle name="Total 2 3 5 9 7" xfId="16084"/>
    <cellStyle name="Total 2 3 5 9 7 2" xfId="34363"/>
    <cellStyle name="Total 2 3 5 9 8" xfId="34357"/>
    <cellStyle name="Total 2 3 6" xfId="16085"/>
    <cellStyle name="Total 2 3 6 10" xfId="16086"/>
    <cellStyle name="Total 2 3 6 10 2" xfId="16087"/>
    <cellStyle name="Total 2 3 6 10 2 2" xfId="34366"/>
    <cellStyle name="Total 2 3 6 10 3" xfId="16088"/>
    <cellStyle name="Total 2 3 6 10 3 2" xfId="34367"/>
    <cellStyle name="Total 2 3 6 10 4" xfId="16089"/>
    <cellStyle name="Total 2 3 6 10 4 2" xfId="34368"/>
    <cellStyle name="Total 2 3 6 10 5" xfId="16090"/>
    <cellStyle name="Total 2 3 6 10 5 2" xfId="34369"/>
    <cellStyle name="Total 2 3 6 10 6" xfId="16091"/>
    <cellStyle name="Total 2 3 6 10 6 2" xfId="34370"/>
    <cellStyle name="Total 2 3 6 10 7" xfId="16092"/>
    <cellStyle name="Total 2 3 6 10 7 2" xfId="34371"/>
    <cellStyle name="Total 2 3 6 10 8" xfId="34365"/>
    <cellStyle name="Total 2 3 6 11" xfId="16093"/>
    <cellStyle name="Total 2 3 6 11 2" xfId="34372"/>
    <cellStyle name="Total 2 3 6 12" xfId="16094"/>
    <cellStyle name="Total 2 3 6 12 2" xfId="34373"/>
    <cellStyle name="Total 2 3 6 13" xfId="16095"/>
    <cellStyle name="Total 2 3 6 13 2" xfId="34374"/>
    <cellStyle name="Total 2 3 6 14" xfId="16096"/>
    <cellStyle name="Total 2 3 6 14 2" xfId="34375"/>
    <cellStyle name="Total 2 3 6 15" xfId="16097"/>
    <cellStyle name="Total 2 3 6 16" xfId="16098"/>
    <cellStyle name="Total 2 3 6 17" xfId="34364"/>
    <cellStyle name="Total 2 3 6 2" xfId="16099"/>
    <cellStyle name="Total 2 3 6 2 2" xfId="16100"/>
    <cellStyle name="Total 2 3 6 2 2 2" xfId="34377"/>
    <cellStyle name="Total 2 3 6 2 3" xfId="16101"/>
    <cellStyle name="Total 2 3 6 2 3 2" xfId="34378"/>
    <cellStyle name="Total 2 3 6 2 4" xfId="16102"/>
    <cellStyle name="Total 2 3 6 2 4 2" xfId="34379"/>
    <cellStyle name="Total 2 3 6 2 5" xfId="16103"/>
    <cellStyle name="Total 2 3 6 2 5 2" xfId="34380"/>
    <cellStyle name="Total 2 3 6 2 6" xfId="16104"/>
    <cellStyle name="Total 2 3 6 2 6 2" xfId="34381"/>
    <cellStyle name="Total 2 3 6 2 7" xfId="16105"/>
    <cellStyle name="Total 2 3 6 2 7 2" xfId="34382"/>
    <cellStyle name="Total 2 3 6 2 8" xfId="34376"/>
    <cellStyle name="Total 2 3 6 3" xfId="16106"/>
    <cellStyle name="Total 2 3 6 3 2" xfId="16107"/>
    <cellStyle name="Total 2 3 6 3 2 2" xfId="34384"/>
    <cellStyle name="Total 2 3 6 3 3" xfId="16108"/>
    <cellStyle name="Total 2 3 6 3 3 2" xfId="34385"/>
    <cellStyle name="Total 2 3 6 3 4" xfId="16109"/>
    <cellStyle name="Total 2 3 6 3 4 2" xfId="34386"/>
    <cellStyle name="Total 2 3 6 3 5" xfId="16110"/>
    <cellStyle name="Total 2 3 6 3 5 2" xfId="34387"/>
    <cellStyle name="Total 2 3 6 3 6" xfId="16111"/>
    <cellStyle name="Total 2 3 6 3 6 2" xfId="34388"/>
    <cellStyle name="Total 2 3 6 3 7" xfId="16112"/>
    <cellStyle name="Total 2 3 6 3 7 2" xfId="34389"/>
    <cellStyle name="Total 2 3 6 3 8" xfId="34383"/>
    <cellStyle name="Total 2 3 6 4" xfId="16113"/>
    <cellStyle name="Total 2 3 6 4 2" xfId="16114"/>
    <cellStyle name="Total 2 3 6 4 2 2" xfId="34391"/>
    <cellStyle name="Total 2 3 6 4 3" xfId="16115"/>
    <cellStyle name="Total 2 3 6 4 3 2" xfId="34392"/>
    <cellStyle name="Total 2 3 6 4 4" xfId="16116"/>
    <cellStyle name="Total 2 3 6 4 4 2" xfId="34393"/>
    <cellStyle name="Total 2 3 6 4 5" xfId="16117"/>
    <cellStyle name="Total 2 3 6 4 5 2" xfId="34394"/>
    <cellStyle name="Total 2 3 6 4 6" xfId="16118"/>
    <cellStyle name="Total 2 3 6 4 6 2" xfId="34395"/>
    <cellStyle name="Total 2 3 6 4 7" xfId="16119"/>
    <cellStyle name="Total 2 3 6 4 7 2" xfId="34396"/>
    <cellStyle name="Total 2 3 6 4 8" xfId="34390"/>
    <cellStyle name="Total 2 3 6 5" xfId="16120"/>
    <cellStyle name="Total 2 3 6 5 2" xfId="16121"/>
    <cellStyle name="Total 2 3 6 5 2 2" xfId="34398"/>
    <cellStyle name="Total 2 3 6 5 3" xfId="16122"/>
    <cellStyle name="Total 2 3 6 5 3 2" xfId="34399"/>
    <cellStyle name="Total 2 3 6 5 4" xfId="16123"/>
    <cellStyle name="Total 2 3 6 5 4 2" xfId="34400"/>
    <cellStyle name="Total 2 3 6 5 5" xfId="16124"/>
    <cellStyle name="Total 2 3 6 5 5 2" xfId="34401"/>
    <cellStyle name="Total 2 3 6 5 6" xfId="16125"/>
    <cellStyle name="Total 2 3 6 5 6 2" xfId="34402"/>
    <cellStyle name="Total 2 3 6 5 7" xfId="16126"/>
    <cellStyle name="Total 2 3 6 5 7 2" xfId="34403"/>
    <cellStyle name="Total 2 3 6 5 8" xfId="34397"/>
    <cellStyle name="Total 2 3 6 6" xfId="16127"/>
    <cellStyle name="Total 2 3 6 6 2" xfId="16128"/>
    <cellStyle name="Total 2 3 6 6 2 2" xfId="34405"/>
    <cellStyle name="Total 2 3 6 6 3" xfId="16129"/>
    <cellStyle name="Total 2 3 6 6 3 2" xfId="34406"/>
    <cellStyle name="Total 2 3 6 6 4" xfId="16130"/>
    <cellStyle name="Total 2 3 6 6 4 2" xfId="34407"/>
    <cellStyle name="Total 2 3 6 6 5" xfId="16131"/>
    <cellStyle name="Total 2 3 6 6 5 2" xfId="34408"/>
    <cellStyle name="Total 2 3 6 6 6" xfId="16132"/>
    <cellStyle name="Total 2 3 6 6 6 2" xfId="34409"/>
    <cellStyle name="Total 2 3 6 6 7" xfId="16133"/>
    <cellStyle name="Total 2 3 6 6 7 2" xfId="34410"/>
    <cellStyle name="Total 2 3 6 6 8" xfId="34404"/>
    <cellStyle name="Total 2 3 6 7" xfId="16134"/>
    <cellStyle name="Total 2 3 6 7 2" xfId="16135"/>
    <cellStyle name="Total 2 3 6 7 2 2" xfId="34412"/>
    <cellStyle name="Total 2 3 6 7 3" xfId="16136"/>
    <cellStyle name="Total 2 3 6 7 3 2" xfId="34413"/>
    <cellStyle name="Total 2 3 6 7 4" xfId="16137"/>
    <cellStyle name="Total 2 3 6 7 4 2" xfId="34414"/>
    <cellStyle name="Total 2 3 6 7 5" xfId="16138"/>
    <cellStyle name="Total 2 3 6 7 5 2" xfId="34415"/>
    <cellStyle name="Total 2 3 6 7 6" xfId="16139"/>
    <cellStyle name="Total 2 3 6 7 6 2" xfId="34416"/>
    <cellStyle name="Total 2 3 6 7 7" xfId="16140"/>
    <cellStyle name="Total 2 3 6 7 7 2" xfId="34417"/>
    <cellStyle name="Total 2 3 6 7 8" xfId="34411"/>
    <cellStyle name="Total 2 3 6 8" xfId="16141"/>
    <cellStyle name="Total 2 3 6 8 2" xfId="16142"/>
    <cellStyle name="Total 2 3 6 8 2 2" xfId="34419"/>
    <cellStyle name="Total 2 3 6 8 3" xfId="16143"/>
    <cellStyle name="Total 2 3 6 8 3 2" xfId="34420"/>
    <cellStyle name="Total 2 3 6 8 4" xfId="16144"/>
    <cellStyle name="Total 2 3 6 8 4 2" xfId="34421"/>
    <cellStyle name="Total 2 3 6 8 5" xfId="16145"/>
    <cellStyle name="Total 2 3 6 8 5 2" xfId="34422"/>
    <cellStyle name="Total 2 3 6 8 6" xfId="16146"/>
    <cellStyle name="Total 2 3 6 8 6 2" xfId="34423"/>
    <cellStyle name="Total 2 3 6 8 7" xfId="16147"/>
    <cellStyle name="Total 2 3 6 8 7 2" xfId="34424"/>
    <cellStyle name="Total 2 3 6 8 8" xfId="34418"/>
    <cellStyle name="Total 2 3 6 9" xfId="16148"/>
    <cellStyle name="Total 2 3 6 9 2" xfId="16149"/>
    <cellStyle name="Total 2 3 6 9 2 2" xfId="34426"/>
    <cellStyle name="Total 2 3 6 9 3" xfId="16150"/>
    <cellStyle name="Total 2 3 6 9 3 2" xfId="34427"/>
    <cellStyle name="Total 2 3 6 9 4" xfId="16151"/>
    <cellStyle name="Total 2 3 6 9 4 2" xfId="34428"/>
    <cellStyle name="Total 2 3 6 9 5" xfId="16152"/>
    <cellStyle name="Total 2 3 6 9 5 2" xfId="34429"/>
    <cellStyle name="Total 2 3 6 9 6" xfId="16153"/>
    <cellStyle name="Total 2 3 6 9 6 2" xfId="34430"/>
    <cellStyle name="Total 2 3 6 9 7" xfId="16154"/>
    <cellStyle name="Total 2 3 6 9 7 2" xfId="34431"/>
    <cellStyle name="Total 2 3 6 9 8" xfId="34425"/>
    <cellStyle name="Total 2 3 7" xfId="16155"/>
    <cellStyle name="Total 2 3 7 10" xfId="16156"/>
    <cellStyle name="Total 2 3 7 11" xfId="34432"/>
    <cellStyle name="Total 2 3 7 2" xfId="16157"/>
    <cellStyle name="Total 2 3 7 2 2" xfId="34433"/>
    <cellStyle name="Total 2 3 7 3" xfId="16158"/>
    <cellStyle name="Total 2 3 7 3 2" xfId="34434"/>
    <cellStyle name="Total 2 3 7 4" xfId="16159"/>
    <cellStyle name="Total 2 3 7 4 2" xfId="34435"/>
    <cellStyle name="Total 2 3 7 5" xfId="16160"/>
    <cellStyle name="Total 2 3 7 5 2" xfId="34436"/>
    <cellStyle name="Total 2 3 7 6" xfId="16161"/>
    <cellStyle name="Total 2 3 7 6 2" xfId="34437"/>
    <cellStyle name="Total 2 3 7 7" xfId="16162"/>
    <cellStyle name="Total 2 3 7 7 2" xfId="34438"/>
    <cellStyle name="Total 2 3 7 8" xfId="16163"/>
    <cellStyle name="Total 2 3 7 9" xfId="16164"/>
    <cellStyle name="Total 2 3 8" xfId="16165"/>
    <cellStyle name="Total 2 3 8 10" xfId="16166"/>
    <cellStyle name="Total 2 3 8 11" xfId="34439"/>
    <cellStyle name="Total 2 3 8 2" xfId="16167"/>
    <cellStyle name="Total 2 3 8 2 2" xfId="34440"/>
    <cellStyle name="Total 2 3 8 3" xfId="16168"/>
    <cellStyle name="Total 2 3 8 3 2" xfId="34441"/>
    <cellStyle name="Total 2 3 8 4" xfId="16169"/>
    <cellStyle name="Total 2 3 8 4 2" xfId="34442"/>
    <cellStyle name="Total 2 3 8 5" xfId="16170"/>
    <cellStyle name="Total 2 3 8 5 2" xfId="34443"/>
    <cellStyle name="Total 2 3 8 6" xfId="16171"/>
    <cellStyle name="Total 2 3 8 6 2" xfId="34444"/>
    <cellStyle name="Total 2 3 8 7" xfId="16172"/>
    <cellStyle name="Total 2 3 8 7 2" xfId="34445"/>
    <cellStyle name="Total 2 3 8 8" xfId="16173"/>
    <cellStyle name="Total 2 3 8 9" xfId="16174"/>
    <cellStyle name="Total 2 3 9" xfId="16175"/>
    <cellStyle name="Total 2 3 9 10" xfId="16176"/>
    <cellStyle name="Total 2 3 9 11" xfId="34446"/>
    <cellStyle name="Total 2 3 9 2" xfId="16177"/>
    <cellStyle name="Total 2 3 9 2 2" xfId="34447"/>
    <cellStyle name="Total 2 3 9 3" xfId="16178"/>
    <cellStyle name="Total 2 3 9 3 2" xfId="34448"/>
    <cellStyle name="Total 2 3 9 4" xfId="16179"/>
    <cellStyle name="Total 2 3 9 4 2" xfId="34449"/>
    <cellStyle name="Total 2 3 9 5" xfId="16180"/>
    <cellStyle name="Total 2 3 9 5 2" xfId="34450"/>
    <cellStyle name="Total 2 3 9 6" xfId="16181"/>
    <cellStyle name="Total 2 3 9 6 2" xfId="34451"/>
    <cellStyle name="Total 2 3 9 7" xfId="16182"/>
    <cellStyle name="Total 2 3 9 7 2" xfId="34452"/>
    <cellStyle name="Total 2 3 9 8" xfId="16183"/>
    <cellStyle name="Total 2 3 9 9" xfId="16184"/>
    <cellStyle name="Total 2 30" xfId="16185"/>
    <cellStyle name="Total 2 31" xfId="21214"/>
    <cellStyle name="Total 2 4" xfId="16186"/>
    <cellStyle name="Total 2 4 10" xfId="16187"/>
    <cellStyle name="Total 2 4 10 2" xfId="16188"/>
    <cellStyle name="Total 2 4 10 2 2" xfId="34454"/>
    <cellStyle name="Total 2 4 10 3" xfId="16189"/>
    <cellStyle name="Total 2 4 10 3 2" xfId="34455"/>
    <cellStyle name="Total 2 4 10 4" xfId="16190"/>
    <cellStyle name="Total 2 4 10 4 2" xfId="34456"/>
    <cellStyle name="Total 2 4 10 5" xfId="16191"/>
    <cellStyle name="Total 2 4 10 5 2" xfId="34457"/>
    <cellStyle name="Total 2 4 10 6" xfId="16192"/>
    <cellStyle name="Total 2 4 10 6 2" xfId="34458"/>
    <cellStyle name="Total 2 4 10 7" xfId="16193"/>
    <cellStyle name="Total 2 4 10 7 2" xfId="34459"/>
    <cellStyle name="Total 2 4 10 8" xfId="34453"/>
    <cellStyle name="Total 2 4 11" xfId="16194"/>
    <cellStyle name="Total 2 4 11 2" xfId="16195"/>
    <cellStyle name="Total 2 4 11 2 2" xfId="34461"/>
    <cellStyle name="Total 2 4 11 3" xfId="16196"/>
    <cellStyle name="Total 2 4 11 3 2" xfId="34462"/>
    <cellStyle name="Total 2 4 11 4" xfId="16197"/>
    <cellStyle name="Total 2 4 11 4 2" xfId="34463"/>
    <cellStyle name="Total 2 4 11 5" xfId="16198"/>
    <cellStyle name="Total 2 4 11 5 2" xfId="34464"/>
    <cellStyle name="Total 2 4 11 6" xfId="16199"/>
    <cellStyle name="Total 2 4 11 6 2" xfId="34465"/>
    <cellStyle name="Total 2 4 11 7" xfId="16200"/>
    <cellStyle name="Total 2 4 11 7 2" xfId="34466"/>
    <cellStyle name="Total 2 4 11 8" xfId="34460"/>
    <cellStyle name="Total 2 4 12" xfId="16201"/>
    <cellStyle name="Total 2 4 12 2" xfId="16202"/>
    <cellStyle name="Total 2 4 12 2 2" xfId="34468"/>
    <cellStyle name="Total 2 4 12 3" xfId="16203"/>
    <cellStyle name="Total 2 4 12 3 2" xfId="34469"/>
    <cellStyle name="Total 2 4 12 4" xfId="16204"/>
    <cellStyle name="Total 2 4 12 4 2" xfId="34470"/>
    <cellStyle name="Total 2 4 12 5" xfId="16205"/>
    <cellStyle name="Total 2 4 12 5 2" xfId="34471"/>
    <cellStyle name="Total 2 4 12 6" xfId="16206"/>
    <cellStyle name="Total 2 4 12 6 2" xfId="34472"/>
    <cellStyle name="Total 2 4 12 7" xfId="16207"/>
    <cellStyle name="Total 2 4 12 7 2" xfId="34473"/>
    <cellStyle name="Total 2 4 12 8" xfId="34467"/>
    <cellStyle name="Total 2 4 13" xfId="16208"/>
    <cellStyle name="Total 2 4 13 2" xfId="16209"/>
    <cellStyle name="Total 2 4 13 2 2" xfId="34475"/>
    <cellStyle name="Total 2 4 13 3" xfId="16210"/>
    <cellStyle name="Total 2 4 13 3 2" xfId="34476"/>
    <cellStyle name="Total 2 4 13 4" xfId="16211"/>
    <cellStyle name="Total 2 4 13 4 2" xfId="34477"/>
    <cellStyle name="Total 2 4 13 5" xfId="16212"/>
    <cellStyle name="Total 2 4 13 5 2" xfId="34478"/>
    <cellStyle name="Total 2 4 13 6" xfId="16213"/>
    <cellStyle name="Total 2 4 13 6 2" xfId="34479"/>
    <cellStyle name="Total 2 4 13 7" xfId="16214"/>
    <cellStyle name="Total 2 4 13 7 2" xfId="34480"/>
    <cellStyle name="Total 2 4 13 8" xfId="34474"/>
    <cellStyle name="Total 2 4 14" xfId="16215"/>
    <cellStyle name="Total 2 4 14 2" xfId="34481"/>
    <cellStyle name="Total 2 4 15" xfId="16216"/>
    <cellStyle name="Total 2 4 15 2" xfId="34482"/>
    <cellStyle name="Total 2 4 16" xfId="16217"/>
    <cellStyle name="Total 2 4 16 2" xfId="34483"/>
    <cellStyle name="Total 2 4 17" xfId="16218"/>
    <cellStyle name="Total 2 4 17 2" xfId="34484"/>
    <cellStyle name="Total 2 4 18" xfId="16219"/>
    <cellStyle name="Total 2 4 19" xfId="16220"/>
    <cellStyle name="Total 2 4 2" xfId="16221"/>
    <cellStyle name="Total 2 4 2 10" xfId="16222"/>
    <cellStyle name="Total 2 4 2 10 2" xfId="16223"/>
    <cellStyle name="Total 2 4 2 10 2 2" xfId="34487"/>
    <cellStyle name="Total 2 4 2 10 3" xfId="16224"/>
    <cellStyle name="Total 2 4 2 10 3 2" xfId="34488"/>
    <cellStyle name="Total 2 4 2 10 4" xfId="16225"/>
    <cellStyle name="Total 2 4 2 10 4 2" xfId="34489"/>
    <cellStyle name="Total 2 4 2 10 5" xfId="16226"/>
    <cellStyle name="Total 2 4 2 10 5 2" xfId="34490"/>
    <cellStyle name="Total 2 4 2 10 6" xfId="16227"/>
    <cellStyle name="Total 2 4 2 10 6 2" xfId="34491"/>
    <cellStyle name="Total 2 4 2 10 7" xfId="16228"/>
    <cellStyle name="Total 2 4 2 10 7 2" xfId="34492"/>
    <cellStyle name="Total 2 4 2 10 8" xfId="34486"/>
    <cellStyle name="Total 2 4 2 11" xfId="16229"/>
    <cellStyle name="Total 2 4 2 11 2" xfId="34493"/>
    <cellStyle name="Total 2 4 2 12" xfId="16230"/>
    <cellStyle name="Total 2 4 2 12 2" xfId="34494"/>
    <cellStyle name="Total 2 4 2 13" xfId="16231"/>
    <cellStyle name="Total 2 4 2 13 2" xfId="34495"/>
    <cellStyle name="Total 2 4 2 14" xfId="16232"/>
    <cellStyle name="Total 2 4 2 14 2" xfId="34496"/>
    <cellStyle name="Total 2 4 2 15" xfId="16233"/>
    <cellStyle name="Total 2 4 2 16" xfId="16234"/>
    <cellStyle name="Total 2 4 2 17" xfId="34485"/>
    <cellStyle name="Total 2 4 2 2" xfId="16235"/>
    <cellStyle name="Total 2 4 2 2 2" xfId="16236"/>
    <cellStyle name="Total 2 4 2 2 2 2" xfId="34498"/>
    <cellStyle name="Total 2 4 2 2 3" xfId="16237"/>
    <cellStyle name="Total 2 4 2 2 3 2" xfId="34499"/>
    <cellStyle name="Total 2 4 2 2 4" xfId="16238"/>
    <cellStyle name="Total 2 4 2 2 4 2" xfId="34500"/>
    <cellStyle name="Total 2 4 2 2 5" xfId="16239"/>
    <cellStyle name="Total 2 4 2 2 5 2" xfId="34501"/>
    <cellStyle name="Total 2 4 2 2 6" xfId="16240"/>
    <cellStyle name="Total 2 4 2 2 6 2" xfId="34502"/>
    <cellStyle name="Total 2 4 2 2 7" xfId="16241"/>
    <cellStyle name="Total 2 4 2 2 7 2" xfId="34503"/>
    <cellStyle name="Total 2 4 2 2 8" xfId="34497"/>
    <cellStyle name="Total 2 4 2 3" xfId="16242"/>
    <cellStyle name="Total 2 4 2 3 2" xfId="16243"/>
    <cellStyle name="Total 2 4 2 3 2 2" xfId="34505"/>
    <cellStyle name="Total 2 4 2 3 3" xfId="16244"/>
    <cellStyle name="Total 2 4 2 3 3 2" xfId="34506"/>
    <cellStyle name="Total 2 4 2 3 4" xfId="16245"/>
    <cellStyle name="Total 2 4 2 3 4 2" xfId="34507"/>
    <cellStyle name="Total 2 4 2 3 5" xfId="16246"/>
    <cellStyle name="Total 2 4 2 3 5 2" xfId="34508"/>
    <cellStyle name="Total 2 4 2 3 6" xfId="16247"/>
    <cellStyle name="Total 2 4 2 3 6 2" xfId="34509"/>
    <cellStyle name="Total 2 4 2 3 7" xfId="16248"/>
    <cellStyle name="Total 2 4 2 3 7 2" xfId="34510"/>
    <cellStyle name="Total 2 4 2 3 8" xfId="34504"/>
    <cellStyle name="Total 2 4 2 4" xfId="16249"/>
    <cellStyle name="Total 2 4 2 4 2" xfId="16250"/>
    <cellStyle name="Total 2 4 2 4 2 2" xfId="34512"/>
    <cellStyle name="Total 2 4 2 4 3" xfId="16251"/>
    <cellStyle name="Total 2 4 2 4 3 2" xfId="34513"/>
    <cellStyle name="Total 2 4 2 4 4" xfId="16252"/>
    <cellStyle name="Total 2 4 2 4 4 2" xfId="34514"/>
    <cellStyle name="Total 2 4 2 4 5" xfId="16253"/>
    <cellStyle name="Total 2 4 2 4 5 2" xfId="34515"/>
    <cellStyle name="Total 2 4 2 4 6" xfId="16254"/>
    <cellStyle name="Total 2 4 2 4 6 2" xfId="34516"/>
    <cellStyle name="Total 2 4 2 4 7" xfId="16255"/>
    <cellStyle name="Total 2 4 2 4 7 2" xfId="34517"/>
    <cellStyle name="Total 2 4 2 4 8" xfId="34511"/>
    <cellStyle name="Total 2 4 2 5" xfId="16256"/>
    <cellStyle name="Total 2 4 2 5 2" xfId="16257"/>
    <cellStyle name="Total 2 4 2 5 2 2" xfId="34519"/>
    <cellStyle name="Total 2 4 2 5 3" xfId="16258"/>
    <cellStyle name="Total 2 4 2 5 3 2" xfId="34520"/>
    <cellStyle name="Total 2 4 2 5 4" xfId="16259"/>
    <cellStyle name="Total 2 4 2 5 4 2" xfId="34521"/>
    <cellStyle name="Total 2 4 2 5 5" xfId="16260"/>
    <cellStyle name="Total 2 4 2 5 5 2" xfId="34522"/>
    <cellStyle name="Total 2 4 2 5 6" xfId="16261"/>
    <cellStyle name="Total 2 4 2 5 6 2" xfId="34523"/>
    <cellStyle name="Total 2 4 2 5 7" xfId="16262"/>
    <cellStyle name="Total 2 4 2 5 7 2" xfId="34524"/>
    <cellStyle name="Total 2 4 2 5 8" xfId="34518"/>
    <cellStyle name="Total 2 4 2 6" xfId="16263"/>
    <cellStyle name="Total 2 4 2 6 2" xfId="16264"/>
    <cellStyle name="Total 2 4 2 6 2 2" xfId="34526"/>
    <cellStyle name="Total 2 4 2 6 3" xfId="16265"/>
    <cellStyle name="Total 2 4 2 6 3 2" xfId="34527"/>
    <cellStyle name="Total 2 4 2 6 4" xfId="16266"/>
    <cellStyle name="Total 2 4 2 6 4 2" xfId="34528"/>
    <cellStyle name="Total 2 4 2 6 5" xfId="16267"/>
    <cellStyle name="Total 2 4 2 6 5 2" xfId="34529"/>
    <cellStyle name="Total 2 4 2 6 6" xfId="16268"/>
    <cellStyle name="Total 2 4 2 6 6 2" xfId="34530"/>
    <cellStyle name="Total 2 4 2 6 7" xfId="16269"/>
    <cellStyle name="Total 2 4 2 6 7 2" xfId="34531"/>
    <cellStyle name="Total 2 4 2 6 8" xfId="34525"/>
    <cellStyle name="Total 2 4 2 7" xfId="16270"/>
    <cellStyle name="Total 2 4 2 7 2" xfId="16271"/>
    <cellStyle name="Total 2 4 2 7 2 2" xfId="34533"/>
    <cellStyle name="Total 2 4 2 7 3" xfId="16272"/>
    <cellStyle name="Total 2 4 2 7 3 2" xfId="34534"/>
    <cellStyle name="Total 2 4 2 7 4" xfId="16273"/>
    <cellStyle name="Total 2 4 2 7 4 2" xfId="34535"/>
    <cellStyle name="Total 2 4 2 7 5" xfId="16274"/>
    <cellStyle name="Total 2 4 2 7 5 2" xfId="34536"/>
    <cellStyle name="Total 2 4 2 7 6" xfId="16275"/>
    <cellStyle name="Total 2 4 2 7 6 2" xfId="34537"/>
    <cellStyle name="Total 2 4 2 7 7" xfId="16276"/>
    <cellStyle name="Total 2 4 2 7 7 2" xfId="34538"/>
    <cellStyle name="Total 2 4 2 7 8" xfId="34532"/>
    <cellStyle name="Total 2 4 2 8" xfId="16277"/>
    <cellStyle name="Total 2 4 2 8 2" xfId="16278"/>
    <cellStyle name="Total 2 4 2 8 2 2" xfId="34540"/>
    <cellStyle name="Total 2 4 2 8 3" xfId="16279"/>
    <cellStyle name="Total 2 4 2 8 3 2" xfId="34541"/>
    <cellStyle name="Total 2 4 2 8 4" xfId="16280"/>
    <cellStyle name="Total 2 4 2 8 4 2" xfId="34542"/>
    <cellStyle name="Total 2 4 2 8 5" xfId="16281"/>
    <cellStyle name="Total 2 4 2 8 5 2" xfId="34543"/>
    <cellStyle name="Total 2 4 2 8 6" xfId="16282"/>
    <cellStyle name="Total 2 4 2 8 6 2" xfId="34544"/>
    <cellStyle name="Total 2 4 2 8 7" xfId="16283"/>
    <cellStyle name="Total 2 4 2 8 7 2" xfId="34545"/>
    <cellStyle name="Total 2 4 2 8 8" xfId="34539"/>
    <cellStyle name="Total 2 4 2 9" xfId="16284"/>
    <cellStyle name="Total 2 4 2 9 2" xfId="16285"/>
    <cellStyle name="Total 2 4 2 9 2 2" xfId="34547"/>
    <cellStyle name="Total 2 4 2 9 3" xfId="16286"/>
    <cellStyle name="Total 2 4 2 9 3 2" xfId="34548"/>
    <cellStyle name="Total 2 4 2 9 4" xfId="16287"/>
    <cellStyle name="Total 2 4 2 9 4 2" xfId="34549"/>
    <cellStyle name="Total 2 4 2 9 5" xfId="16288"/>
    <cellStyle name="Total 2 4 2 9 5 2" xfId="34550"/>
    <cellStyle name="Total 2 4 2 9 6" xfId="16289"/>
    <cellStyle name="Total 2 4 2 9 6 2" xfId="34551"/>
    <cellStyle name="Total 2 4 2 9 7" xfId="16290"/>
    <cellStyle name="Total 2 4 2 9 7 2" xfId="34552"/>
    <cellStyle name="Total 2 4 2 9 8" xfId="34546"/>
    <cellStyle name="Total 2 4 20" xfId="16291"/>
    <cellStyle name="Total 2 4 21" xfId="16292"/>
    <cellStyle name="Total 2 4 22" xfId="16293"/>
    <cellStyle name="Total 2 4 23" xfId="16294"/>
    <cellStyle name="Total 2 4 24" xfId="16295"/>
    <cellStyle name="Total 2 4 25" xfId="16296"/>
    <cellStyle name="Total 2 4 26" xfId="16297"/>
    <cellStyle name="Total 2 4 27" xfId="16298"/>
    <cellStyle name="Total 2 4 28" xfId="16299"/>
    <cellStyle name="Total 2 4 29" xfId="16300"/>
    <cellStyle name="Total 2 4 3" xfId="16301"/>
    <cellStyle name="Total 2 4 3 10" xfId="16302"/>
    <cellStyle name="Total 2 4 3 10 2" xfId="16303"/>
    <cellStyle name="Total 2 4 3 10 2 2" xfId="34555"/>
    <cellStyle name="Total 2 4 3 10 3" xfId="16304"/>
    <cellStyle name="Total 2 4 3 10 3 2" xfId="34556"/>
    <cellStyle name="Total 2 4 3 10 4" xfId="16305"/>
    <cellStyle name="Total 2 4 3 10 4 2" xfId="34557"/>
    <cellStyle name="Total 2 4 3 10 5" xfId="16306"/>
    <cellStyle name="Total 2 4 3 10 5 2" xfId="34558"/>
    <cellStyle name="Total 2 4 3 10 6" xfId="16307"/>
    <cellStyle name="Total 2 4 3 10 6 2" xfId="34559"/>
    <cellStyle name="Total 2 4 3 10 7" xfId="16308"/>
    <cellStyle name="Total 2 4 3 10 7 2" xfId="34560"/>
    <cellStyle name="Total 2 4 3 10 8" xfId="34554"/>
    <cellStyle name="Total 2 4 3 11" xfId="16309"/>
    <cellStyle name="Total 2 4 3 11 2" xfId="34561"/>
    <cellStyle name="Total 2 4 3 12" xfId="16310"/>
    <cellStyle name="Total 2 4 3 12 2" xfId="34562"/>
    <cellStyle name="Total 2 4 3 13" xfId="16311"/>
    <cellStyle name="Total 2 4 3 13 2" xfId="34563"/>
    <cellStyle name="Total 2 4 3 14" xfId="16312"/>
    <cellStyle name="Total 2 4 3 14 2" xfId="34564"/>
    <cellStyle name="Total 2 4 3 15" xfId="16313"/>
    <cellStyle name="Total 2 4 3 16" xfId="16314"/>
    <cellStyle name="Total 2 4 3 17" xfId="34553"/>
    <cellStyle name="Total 2 4 3 2" xfId="16315"/>
    <cellStyle name="Total 2 4 3 2 2" xfId="16316"/>
    <cellStyle name="Total 2 4 3 2 2 2" xfId="34566"/>
    <cellStyle name="Total 2 4 3 2 3" xfId="16317"/>
    <cellStyle name="Total 2 4 3 2 3 2" xfId="34567"/>
    <cellStyle name="Total 2 4 3 2 4" xfId="16318"/>
    <cellStyle name="Total 2 4 3 2 4 2" xfId="34568"/>
    <cellStyle name="Total 2 4 3 2 5" xfId="16319"/>
    <cellStyle name="Total 2 4 3 2 5 2" xfId="34569"/>
    <cellStyle name="Total 2 4 3 2 6" xfId="16320"/>
    <cellStyle name="Total 2 4 3 2 6 2" xfId="34570"/>
    <cellStyle name="Total 2 4 3 2 7" xfId="16321"/>
    <cellStyle name="Total 2 4 3 2 7 2" xfId="34571"/>
    <cellStyle name="Total 2 4 3 2 8" xfId="34565"/>
    <cellStyle name="Total 2 4 3 3" xfId="16322"/>
    <cellStyle name="Total 2 4 3 3 2" xfId="16323"/>
    <cellStyle name="Total 2 4 3 3 2 2" xfId="34573"/>
    <cellStyle name="Total 2 4 3 3 3" xfId="16324"/>
    <cellStyle name="Total 2 4 3 3 3 2" xfId="34574"/>
    <cellStyle name="Total 2 4 3 3 4" xfId="16325"/>
    <cellStyle name="Total 2 4 3 3 4 2" xfId="34575"/>
    <cellStyle name="Total 2 4 3 3 5" xfId="16326"/>
    <cellStyle name="Total 2 4 3 3 5 2" xfId="34576"/>
    <cellStyle name="Total 2 4 3 3 6" xfId="16327"/>
    <cellStyle name="Total 2 4 3 3 6 2" xfId="34577"/>
    <cellStyle name="Total 2 4 3 3 7" xfId="16328"/>
    <cellStyle name="Total 2 4 3 3 7 2" xfId="34578"/>
    <cellStyle name="Total 2 4 3 3 8" xfId="34572"/>
    <cellStyle name="Total 2 4 3 4" xfId="16329"/>
    <cellStyle name="Total 2 4 3 4 2" xfId="16330"/>
    <cellStyle name="Total 2 4 3 4 2 2" xfId="34580"/>
    <cellStyle name="Total 2 4 3 4 3" xfId="16331"/>
    <cellStyle name="Total 2 4 3 4 3 2" xfId="34581"/>
    <cellStyle name="Total 2 4 3 4 4" xfId="16332"/>
    <cellStyle name="Total 2 4 3 4 4 2" xfId="34582"/>
    <cellStyle name="Total 2 4 3 4 5" xfId="16333"/>
    <cellStyle name="Total 2 4 3 4 5 2" xfId="34583"/>
    <cellStyle name="Total 2 4 3 4 6" xfId="16334"/>
    <cellStyle name="Total 2 4 3 4 6 2" xfId="34584"/>
    <cellStyle name="Total 2 4 3 4 7" xfId="16335"/>
    <cellStyle name="Total 2 4 3 4 7 2" xfId="34585"/>
    <cellStyle name="Total 2 4 3 4 8" xfId="34579"/>
    <cellStyle name="Total 2 4 3 5" xfId="16336"/>
    <cellStyle name="Total 2 4 3 5 2" xfId="16337"/>
    <cellStyle name="Total 2 4 3 5 2 2" xfId="34587"/>
    <cellStyle name="Total 2 4 3 5 3" xfId="16338"/>
    <cellStyle name="Total 2 4 3 5 3 2" xfId="34588"/>
    <cellStyle name="Total 2 4 3 5 4" xfId="16339"/>
    <cellStyle name="Total 2 4 3 5 4 2" xfId="34589"/>
    <cellStyle name="Total 2 4 3 5 5" xfId="16340"/>
    <cellStyle name="Total 2 4 3 5 5 2" xfId="34590"/>
    <cellStyle name="Total 2 4 3 5 6" xfId="16341"/>
    <cellStyle name="Total 2 4 3 5 6 2" xfId="34591"/>
    <cellStyle name="Total 2 4 3 5 7" xfId="16342"/>
    <cellStyle name="Total 2 4 3 5 7 2" xfId="34592"/>
    <cellStyle name="Total 2 4 3 5 8" xfId="34586"/>
    <cellStyle name="Total 2 4 3 6" xfId="16343"/>
    <cellStyle name="Total 2 4 3 6 2" xfId="16344"/>
    <cellStyle name="Total 2 4 3 6 2 2" xfId="34594"/>
    <cellStyle name="Total 2 4 3 6 3" xfId="16345"/>
    <cellStyle name="Total 2 4 3 6 3 2" xfId="34595"/>
    <cellStyle name="Total 2 4 3 6 4" xfId="16346"/>
    <cellStyle name="Total 2 4 3 6 4 2" xfId="34596"/>
    <cellStyle name="Total 2 4 3 6 5" xfId="16347"/>
    <cellStyle name="Total 2 4 3 6 5 2" xfId="34597"/>
    <cellStyle name="Total 2 4 3 6 6" xfId="16348"/>
    <cellStyle name="Total 2 4 3 6 6 2" xfId="34598"/>
    <cellStyle name="Total 2 4 3 6 7" xfId="16349"/>
    <cellStyle name="Total 2 4 3 6 7 2" xfId="34599"/>
    <cellStyle name="Total 2 4 3 6 8" xfId="34593"/>
    <cellStyle name="Total 2 4 3 7" xfId="16350"/>
    <cellStyle name="Total 2 4 3 7 2" xfId="16351"/>
    <cellStyle name="Total 2 4 3 7 2 2" xfId="34601"/>
    <cellStyle name="Total 2 4 3 7 3" xfId="16352"/>
    <cellStyle name="Total 2 4 3 7 3 2" xfId="34602"/>
    <cellStyle name="Total 2 4 3 7 4" xfId="16353"/>
    <cellStyle name="Total 2 4 3 7 4 2" xfId="34603"/>
    <cellStyle name="Total 2 4 3 7 5" xfId="16354"/>
    <cellStyle name="Total 2 4 3 7 5 2" xfId="34604"/>
    <cellStyle name="Total 2 4 3 7 6" xfId="16355"/>
    <cellStyle name="Total 2 4 3 7 6 2" xfId="34605"/>
    <cellStyle name="Total 2 4 3 7 7" xfId="16356"/>
    <cellStyle name="Total 2 4 3 7 7 2" xfId="34606"/>
    <cellStyle name="Total 2 4 3 7 8" xfId="34600"/>
    <cellStyle name="Total 2 4 3 8" xfId="16357"/>
    <cellStyle name="Total 2 4 3 8 2" xfId="16358"/>
    <cellStyle name="Total 2 4 3 8 2 2" xfId="34608"/>
    <cellStyle name="Total 2 4 3 8 3" xfId="16359"/>
    <cellStyle name="Total 2 4 3 8 3 2" xfId="34609"/>
    <cellStyle name="Total 2 4 3 8 4" xfId="16360"/>
    <cellStyle name="Total 2 4 3 8 4 2" xfId="34610"/>
    <cellStyle name="Total 2 4 3 8 5" xfId="16361"/>
    <cellStyle name="Total 2 4 3 8 5 2" xfId="34611"/>
    <cellStyle name="Total 2 4 3 8 6" xfId="16362"/>
    <cellStyle name="Total 2 4 3 8 6 2" xfId="34612"/>
    <cellStyle name="Total 2 4 3 8 7" xfId="16363"/>
    <cellStyle name="Total 2 4 3 8 7 2" xfId="34613"/>
    <cellStyle name="Total 2 4 3 8 8" xfId="34607"/>
    <cellStyle name="Total 2 4 3 9" xfId="16364"/>
    <cellStyle name="Total 2 4 3 9 2" xfId="16365"/>
    <cellStyle name="Total 2 4 3 9 2 2" xfId="34615"/>
    <cellStyle name="Total 2 4 3 9 3" xfId="16366"/>
    <cellStyle name="Total 2 4 3 9 3 2" xfId="34616"/>
    <cellStyle name="Total 2 4 3 9 4" xfId="16367"/>
    <cellStyle name="Total 2 4 3 9 4 2" xfId="34617"/>
    <cellStyle name="Total 2 4 3 9 5" xfId="16368"/>
    <cellStyle name="Total 2 4 3 9 5 2" xfId="34618"/>
    <cellStyle name="Total 2 4 3 9 6" xfId="16369"/>
    <cellStyle name="Total 2 4 3 9 6 2" xfId="34619"/>
    <cellStyle name="Total 2 4 3 9 7" xfId="16370"/>
    <cellStyle name="Total 2 4 3 9 7 2" xfId="34620"/>
    <cellStyle name="Total 2 4 3 9 8" xfId="34614"/>
    <cellStyle name="Total 2 4 30" xfId="16371"/>
    <cellStyle name="Total 2 4 31" xfId="21244"/>
    <cellStyle name="Total 2 4 4" xfId="16372"/>
    <cellStyle name="Total 2 4 4 10" xfId="16373"/>
    <cellStyle name="Total 2 4 4 10 2" xfId="16374"/>
    <cellStyle name="Total 2 4 4 10 2 2" xfId="34623"/>
    <cellStyle name="Total 2 4 4 10 3" xfId="16375"/>
    <cellStyle name="Total 2 4 4 10 3 2" xfId="34624"/>
    <cellStyle name="Total 2 4 4 10 4" xfId="16376"/>
    <cellStyle name="Total 2 4 4 10 4 2" xfId="34625"/>
    <cellStyle name="Total 2 4 4 10 5" xfId="16377"/>
    <cellStyle name="Total 2 4 4 10 5 2" xfId="34626"/>
    <cellStyle name="Total 2 4 4 10 6" xfId="16378"/>
    <cellStyle name="Total 2 4 4 10 6 2" xfId="34627"/>
    <cellStyle name="Total 2 4 4 10 7" xfId="16379"/>
    <cellStyle name="Total 2 4 4 10 7 2" xfId="34628"/>
    <cellStyle name="Total 2 4 4 10 8" xfId="34622"/>
    <cellStyle name="Total 2 4 4 11" xfId="16380"/>
    <cellStyle name="Total 2 4 4 11 2" xfId="34629"/>
    <cellStyle name="Total 2 4 4 12" xfId="16381"/>
    <cellStyle name="Total 2 4 4 12 2" xfId="34630"/>
    <cellStyle name="Total 2 4 4 13" xfId="16382"/>
    <cellStyle name="Total 2 4 4 13 2" xfId="34631"/>
    <cellStyle name="Total 2 4 4 14" xfId="16383"/>
    <cellStyle name="Total 2 4 4 14 2" xfId="34632"/>
    <cellStyle name="Total 2 4 4 15" xfId="16384"/>
    <cellStyle name="Total 2 4 4 16" xfId="16385"/>
    <cellStyle name="Total 2 4 4 17" xfId="34621"/>
    <cellStyle name="Total 2 4 4 2" xfId="16386"/>
    <cellStyle name="Total 2 4 4 2 2" xfId="16387"/>
    <cellStyle name="Total 2 4 4 2 2 2" xfId="34634"/>
    <cellStyle name="Total 2 4 4 2 3" xfId="16388"/>
    <cellStyle name="Total 2 4 4 2 3 2" xfId="34635"/>
    <cellStyle name="Total 2 4 4 2 4" xfId="16389"/>
    <cellStyle name="Total 2 4 4 2 4 2" xfId="34636"/>
    <cellStyle name="Total 2 4 4 2 5" xfId="16390"/>
    <cellStyle name="Total 2 4 4 2 5 2" xfId="34637"/>
    <cellStyle name="Total 2 4 4 2 6" xfId="16391"/>
    <cellStyle name="Total 2 4 4 2 6 2" xfId="34638"/>
    <cellStyle name="Total 2 4 4 2 7" xfId="16392"/>
    <cellStyle name="Total 2 4 4 2 7 2" xfId="34639"/>
    <cellStyle name="Total 2 4 4 2 8" xfId="34633"/>
    <cellStyle name="Total 2 4 4 3" xfId="16393"/>
    <cellStyle name="Total 2 4 4 3 2" xfId="16394"/>
    <cellStyle name="Total 2 4 4 3 2 2" xfId="34641"/>
    <cellStyle name="Total 2 4 4 3 3" xfId="16395"/>
    <cellStyle name="Total 2 4 4 3 3 2" xfId="34642"/>
    <cellStyle name="Total 2 4 4 3 4" xfId="16396"/>
    <cellStyle name="Total 2 4 4 3 4 2" xfId="34643"/>
    <cellStyle name="Total 2 4 4 3 5" xfId="16397"/>
    <cellStyle name="Total 2 4 4 3 5 2" xfId="34644"/>
    <cellStyle name="Total 2 4 4 3 6" xfId="16398"/>
    <cellStyle name="Total 2 4 4 3 6 2" xfId="34645"/>
    <cellStyle name="Total 2 4 4 3 7" xfId="16399"/>
    <cellStyle name="Total 2 4 4 3 7 2" xfId="34646"/>
    <cellStyle name="Total 2 4 4 3 8" xfId="34640"/>
    <cellStyle name="Total 2 4 4 4" xfId="16400"/>
    <cellStyle name="Total 2 4 4 4 2" xfId="16401"/>
    <cellStyle name="Total 2 4 4 4 2 2" xfId="34648"/>
    <cellStyle name="Total 2 4 4 4 3" xfId="16402"/>
    <cellStyle name="Total 2 4 4 4 3 2" xfId="34649"/>
    <cellStyle name="Total 2 4 4 4 4" xfId="16403"/>
    <cellStyle name="Total 2 4 4 4 4 2" xfId="34650"/>
    <cellStyle name="Total 2 4 4 4 5" xfId="16404"/>
    <cellStyle name="Total 2 4 4 4 5 2" xfId="34651"/>
    <cellStyle name="Total 2 4 4 4 6" xfId="16405"/>
    <cellStyle name="Total 2 4 4 4 6 2" xfId="34652"/>
    <cellStyle name="Total 2 4 4 4 7" xfId="16406"/>
    <cellStyle name="Total 2 4 4 4 7 2" xfId="34653"/>
    <cellStyle name="Total 2 4 4 4 8" xfId="34647"/>
    <cellStyle name="Total 2 4 4 5" xfId="16407"/>
    <cellStyle name="Total 2 4 4 5 2" xfId="16408"/>
    <cellStyle name="Total 2 4 4 5 2 2" xfId="34655"/>
    <cellStyle name="Total 2 4 4 5 3" xfId="16409"/>
    <cellStyle name="Total 2 4 4 5 3 2" xfId="34656"/>
    <cellStyle name="Total 2 4 4 5 4" xfId="16410"/>
    <cellStyle name="Total 2 4 4 5 4 2" xfId="34657"/>
    <cellStyle name="Total 2 4 4 5 5" xfId="16411"/>
    <cellStyle name="Total 2 4 4 5 5 2" xfId="34658"/>
    <cellStyle name="Total 2 4 4 5 6" xfId="16412"/>
    <cellStyle name="Total 2 4 4 5 6 2" xfId="34659"/>
    <cellStyle name="Total 2 4 4 5 7" xfId="16413"/>
    <cellStyle name="Total 2 4 4 5 7 2" xfId="34660"/>
    <cellStyle name="Total 2 4 4 5 8" xfId="34654"/>
    <cellStyle name="Total 2 4 4 6" xfId="16414"/>
    <cellStyle name="Total 2 4 4 6 2" xfId="16415"/>
    <cellStyle name="Total 2 4 4 6 2 2" xfId="34662"/>
    <cellStyle name="Total 2 4 4 6 3" xfId="16416"/>
    <cellStyle name="Total 2 4 4 6 3 2" xfId="34663"/>
    <cellStyle name="Total 2 4 4 6 4" xfId="16417"/>
    <cellStyle name="Total 2 4 4 6 4 2" xfId="34664"/>
    <cellStyle name="Total 2 4 4 6 5" xfId="16418"/>
    <cellStyle name="Total 2 4 4 6 5 2" xfId="34665"/>
    <cellStyle name="Total 2 4 4 6 6" xfId="16419"/>
    <cellStyle name="Total 2 4 4 6 6 2" xfId="34666"/>
    <cellStyle name="Total 2 4 4 6 7" xfId="16420"/>
    <cellStyle name="Total 2 4 4 6 7 2" xfId="34667"/>
    <cellStyle name="Total 2 4 4 6 8" xfId="34661"/>
    <cellStyle name="Total 2 4 4 7" xfId="16421"/>
    <cellStyle name="Total 2 4 4 7 2" xfId="16422"/>
    <cellStyle name="Total 2 4 4 7 2 2" xfId="34669"/>
    <cellStyle name="Total 2 4 4 7 3" xfId="16423"/>
    <cellStyle name="Total 2 4 4 7 3 2" xfId="34670"/>
    <cellStyle name="Total 2 4 4 7 4" xfId="16424"/>
    <cellStyle name="Total 2 4 4 7 4 2" xfId="34671"/>
    <cellStyle name="Total 2 4 4 7 5" xfId="16425"/>
    <cellStyle name="Total 2 4 4 7 5 2" xfId="34672"/>
    <cellStyle name="Total 2 4 4 7 6" xfId="16426"/>
    <cellStyle name="Total 2 4 4 7 6 2" xfId="34673"/>
    <cellStyle name="Total 2 4 4 7 7" xfId="16427"/>
    <cellStyle name="Total 2 4 4 7 7 2" xfId="34674"/>
    <cellStyle name="Total 2 4 4 7 8" xfId="34668"/>
    <cellStyle name="Total 2 4 4 8" xfId="16428"/>
    <cellStyle name="Total 2 4 4 8 2" xfId="16429"/>
    <cellStyle name="Total 2 4 4 8 2 2" xfId="34676"/>
    <cellStyle name="Total 2 4 4 8 3" xfId="16430"/>
    <cellStyle name="Total 2 4 4 8 3 2" xfId="34677"/>
    <cellStyle name="Total 2 4 4 8 4" xfId="16431"/>
    <cellStyle name="Total 2 4 4 8 4 2" xfId="34678"/>
    <cellStyle name="Total 2 4 4 8 5" xfId="16432"/>
    <cellStyle name="Total 2 4 4 8 5 2" xfId="34679"/>
    <cellStyle name="Total 2 4 4 8 6" xfId="16433"/>
    <cellStyle name="Total 2 4 4 8 6 2" xfId="34680"/>
    <cellStyle name="Total 2 4 4 8 7" xfId="16434"/>
    <cellStyle name="Total 2 4 4 8 7 2" xfId="34681"/>
    <cellStyle name="Total 2 4 4 8 8" xfId="34675"/>
    <cellStyle name="Total 2 4 4 9" xfId="16435"/>
    <cellStyle name="Total 2 4 4 9 2" xfId="16436"/>
    <cellStyle name="Total 2 4 4 9 2 2" xfId="34683"/>
    <cellStyle name="Total 2 4 4 9 3" xfId="16437"/>
    <cellStyle name="Total 2 4 4 9 3 2" xfId="34684"/>
    <cellStyle name="Total 2 4 4 9 4" xfId="16438"/>
    <cellStyle name="Total 2 4 4 9 4 2" xfId="34685"/>
    <cellStyle name="Total 2 4 4 9 5" xfId="16439"/>
    <cellStyle name="Total 2 4 4 9 5 2" xfId="34686"/>
    <cellStyle name="Total 2 4 4 9 6" xfId="16440"/>
    <cellStyle name="Total 2 4 4 9 6 2" xfId="34687"/>
    <cellStyle name="Total 2 4 4 9 7" xfId="16441"/>
    <cellStyle name="Total 2 4 4 9 7 2" xfId="34688"/>
    <cellStyle name="Total 2 4 4 9 8" xfId="34682"/>
    <cellStyle name="Total 2 4 5" xfId="16442"/>
    <cellStyle name="Total 2 4 5 10" xfId="16443"/>
    <cellStyle name="Total 2 4 5 10 2" xfId="16444"/>
    <cellStyle name="Total 2 4 5 10 2 2" xfId="34691"/>
    <cellStyle name="Total 2 4 5 10 3" xfId="16445"/>
    <cellStyle name="Total 2 4 5 10 3 2" xfId="34692"/>
    <cellStyle name="Total 2 4 5 10 4" xfId="16446"/>
    <cellStyle name="Total 2 4 5 10 4 2" xfId="34693"/>
    <cellStyle name="Total 2 4 5 10 5" xfId="16447"/>
    <cellStyle name="Total 2 4 5 10 5 2" xfId="34694"/>
    <cellStyle name="Total 2 4 5 10 6" xfId="16448"/>
    <cellStyle name="Total 2 4 5 10 6 2" xfId="34695"/>
    <cellStyle name="Total 2 4 5 10 7" xfId="16449"/>
    <cellStyle name="Total 2 4 5 10 7 2" xfId="34696"/>
    <cellStyle name="Total 2 4 5 10 8" xfId="34690"/>
    <cellStyle name="Total 2 4 5 11" xfId="16450"/>
    <cellStyle name="Total 2 4 5 11 2" xfId="34697"/>
    <cellStyle name="Total 2 4 5 12" xfId="16451"/>
    <cellStyle name="Total 2 4 5 12 2" xfId="34698"/>
    <cellStyle name="Total 2 4 5 13" xfId="16452"/>
    <cellStyle name="Total 2 4 5 13 2" xfId="34699"/>
    <cellStyle name="Total 2 4 5 14" xfId="16453"/>
    <cellStyle name="Total 2 4 5 14 2" xfId="34700"/>
    <cellStyle name="Total 2 4 5 15" xfId="16454"/>
    <cellStyle name="Total 2 4 5 16" xfId="16455"/>
    <cellStyle name="Total 2 4 5 17" xfId="34689"/>
    <cellStyle name="Total 2 4 5 2" xfId="16456"/>
    <cellStyle name="Total 2 4 5 2 2" xfId="16457"/>
    <cellStyle name="Total 2 4 5 2 2 2" xfId="34702"/>
    <cellStyle name="Total 2 4 5 2 3" xfId="16458"/>
    <cellStyle name="Total 2 4 5 2 3 2" xfId="34703"/>
    <cellStyle name="Total 2 4 5 2 4" xfId="16459"/>
    <cellStyle name="Total 2 4 5 2 4 2" xfId="34704"/>
    <cellStyle name="Total 2 4 5 2 5" xfId="16460"/>
    <cellStyle name="Total 2 4 5 2 5 2" xfId="34705"/>
    <cellStyle name="Total 2 4 5 2 6" xfId="16461"/>
    <cellStyle name="Total 2 4 5 2 6 2" xfId="34706"/>
    <cellStyle name="Total 2 4 5 2 7" xfId="16462"/>
    <cellStyle name="Total 2 4 5 2 7 2" xfId="34707"/>
    <cellStyle name="Total 2 4 5 2 8" xfId="34701"/>
    <cellStyle name="Total 2 4 5 3" xfId="16463"/>
    <cellStyle name="Total 2 4 5 3 2" xfId="16464"/>
    <cellStyle name="Total 2 4 5 3 2 2" xfId="34709"/>
    <cellStyle name="Total 2 4 5 3 3" xfId="16465"/>
    <cellStyle name="Total 2 4 5 3 3 2" xfId="34710"/>
    <cellStyle name="Total 2 4 5 3 4" xfId="16466"/>
    <cellStyle name="Total 2 4 5 3 4 2" xfId="34711"/>
    <cellStyle name="Total 2 4 5 3 5" xfId="16467"/>
    <cellStyle name="Total 2 4 5 3 5 2" xfId="34712"/>
    <cellStyle name="Total 2 4 5 3 6" xfId="16468"/>
    <cellStyle name="Total 2 4 5 3 6 2" xfId="34713"/>
    <cellStyle name="Total 2 4 5 3 7" xfId="16469"/>
    <cellStyle name="Total 2 4 5 3 7 2" xfId="34714"/>
    <cellStyle name="Total 2 4 5 3 8" xfId="34708"/>
    <cellStyle name="Total 2 4 5 4" xfId="16470"/>
    <cellStyle name="Total 2 4 5 4 2" xfId="16471"/>
    <cellStyle name="Total 2 4 5 4 2 2" xfId="34716"/>
    <cellStyle name="Total 2 4 5 4 3" xfId="16472"/>
    <cellStyle name="Total 2 4 5 4 3 2" xfId="34717"/>
    <cellStyle name="Total 2 4 5 4 4" xfId="16473"/>
    <cellStyle name="Total 2 4 5 4 4 2" xfId="34718"/>
    <cellStyle name="Total 2 4 5 4 5" xfId="16474"/>
    <cellStyle name="Total 2 4 5 4 5 2" xfId="34719"/>
    <cellStyle name="Total 2 4 5 4 6" xfId="16475"/>
    <cellStyle name="Total 2 4 5 4 6 2" xfId="34720"/>
    <cellStyle name="Total 2 4 5 4 7" xfId="16476"/>
    <cellStyle name="Total 2 4 5 4 7 2" xfId="34721"/>
    <cellStyle name="Total 2 4 5 4 8" xfId="34715"/>
    <cellStyle name="Total 2 4 5 5" xfId="16477"/>
    <cellStyle name="Total 2 4 5 5 2" xfId="16478"/>
    <cellStyle name="Total 2 4 5 5 2 2" xfId="34723"/>
    <cellStyle name="Total 2 4 5 5 3" xfId="16479"/>
    <cellStyle name="Total 2 4 5 5 3 2" xfId="34724"/>
    <cellStyle name="Total 2 4 5 5 4" xfId="16480"/>
    <cellStyle name="Total 2 4 5 5 4 2" xfId="34725"/>
    <cellStyle name="Total 2 4 5 5 5" xfId="16481"/>
    <cellStyle name="Total 2 4 5 5 5 2" xfId="34726"/>
    <cellStyle name="Total 2 4 5 5 6" xfId="16482"/>
    <cellStyle name="Total 2 4 5 5 6 2" xfId="34727"/>
    <cellStyle name="Total 2 4 5 5 7" xfId="16483"/>
    <cellStyle name="Total 2 4 5 5 7 2" xfId="34728"/>
    <cellStyle name="Total 2 4 5 5 8" xfId="34722"/>
    <cellStyle name="Total 2 4 5 6" xfId="16484"/>
    <cellStyle name="Total 2 4 5 6 2" xfId="16485"/>
    <cellStyle name="Total 2 4 5 6 2 2" xfId="34730"/>
    <cellStyle name="Total 2 4 5 6 3" xfId="16486"/>
    <cellStyle name="Total 2 4 5 6 3 2" xfId="34731"/>
    <cellStyle name="Total 2 4 5 6 4" xfId="16487"/>
    <cellStyle name="Total 2 4 5 6 4 2" xfId="34732"/>
    <cellStyle name="Total 2 4 5 6 5" xfId="16488"/>
    <cellStyle name="Total 2 4 5 6 5 2" xfId="34733"/>
    <cellStyle name="Total 2 4 5 6 6" xfId="16489"/>
    <cellStyle name="Total 2 4 5 6 6 2" xfId="34734"/>
    <cellStyle name="Total 2 4 5 6 7" xfId="16490"/>
    <cellStyle name="Total 2 4 5 6 7 2" xfId="34735"/>
    <cellStyle name="Total 2 4 5 6 8" xfId="34729"/>
    <cellStyle name="Total 2 4 5 7" xfId="16491"/>
    <cellStyle name="Total 2 4 5 7 2" xfId="16492"/>
    <cellStyle name="Total 2 4 5 7 2 2" xfId="34737"/>
    <cellStyle name="Total 2 4 5 7 3" xfId="16493"/>
    <cellStyle name="Total 2 4 5 7 3 2" xfId="34738"/>
    <cellStyle name="Total 2 4 5 7 4" xfId="16494"/>
    <cellStyle name="Total 2 4 5 7 4 2" xfId="34739"/>
    <cellStyle name="Total 2 4 5 7 5" xfId="16495"/>
    <cellStyle name="Total 2 4 5 7 5 2" xfId="34740"/>
    <cellStyle name="Total 2 4 5 7 6" xfId="16496"/>
    <cellStyle name="Total 2 4 5 7 6 2" xfId="34741"/>
    <cellStyle name="Total 2 4 5 7 7" xfId="16497"/>
    <cellStyle name="Total 2 4 5 7 7 2" xfId="34742"/>
    <cellStyle name="Total 2 4 5 7 8" xfId="34736"/>
    <cellStyle name="Total 2 4 5 8" xfId="16498"/>
    <cellStyle name="Total 2 4 5 8 2" xfId="16499"/>
    <cellStyle name="Total 2 4 5 8 2 2" xfId="34744"/>
    <cellStyle name="Total 2 4 5 8 3" xfId="16500"/>
    <cellStyle name="Total 2 4 5 8 3 2" xfId="34745"/>
    <cellStyle name="Total 2 4 5 8 4" xfId="16501"/>
    <cellStyle name="Total 2 4 5 8 4 2" xfId="34746"/>
    <cellStyle name="Total 2 4 5 8 5" xfId="16502"/>
    <cellStyle name="Total 2 4 5 8 5 2" xfId="34747"/>
    <cellStyle name="Total 2 4 5 8 6" xfId="16503"/>
    <cellStyle name="Total 2 4 5 8 6 2" xfId="34748"/>
    <cellStyle name="Total 2 4 5 8 7" xfId="16504"/>
    <cellStyle name="Total 2 4 5 8 7 2" xfId="34749"/>
    <cellStyle name="Total 2 4 5 8 8" xfId="34743"/>
    <cellStyle name="Total 2 4 5 9" xfId="16505"/>
    <cellStyle name="Total 2 4 5 9 2" xfId="16506"/>
    <cellStyle name="Total 2 4 5 9 2 2" xfId="34751"/>
    <cellStyle name="Total 2 4 5 9 3" xfId="16507"/>
    <cellStyle name="Total 2 4 5 9 3 2" xfId="34752"/>
    <cellStyle name="Total 2 4 5 9 4" xfId="16508"/>
    <cellStyle name="Total 2 4 5 9 4 2" xfId="34753"/>
    <cellStyle name="Total 2 4 5 9 5" xfId="16509"/>
    <cellStyle name="Total 2 4 5 9 5 2" xfId="34754"/>
    <cellStyle name="Total 2 4 5 9 6" xfId="16510"/>
    <cellStyle name="Total 2 4 5 9 6 2" xfId="34755"/>
    <cellStyle name="Total 2 4 5 9 7" xfId="16511"/>
    <cellStyle name="Total 2 4 5 9 7 2" xfId="34756"/>
    <cellStyle name="Total 2 4 5 9 8" xfId="34750"/>
    <cellStyle name="Total 2 4 6" xfId="16512"/>
    <cellStyle name="Total 2 4 6 10" xfId="16513"/>
    <cellStyle name="Total 2 4 6 11" xfId="34757"/>
    <cellStyle name="Total 2 4 6 2" xfId="16514"/>
    <cellStyle name="Total 2 4 6 2 2" xfId="34758"/>
    <cellStyle name="Total 2 4 6 3" xfId="16515"/>
    <cellStyle name="Total 2 4 6 3 2" xfId="34759"/>
    <cellStyle name="Total 2 4 6 4" xfId="16516"/>
    <cellStyle name="Total 2 4 6 4 2" xfId="34760"/>
    <cellStyle name="Total 2 4 6 5" xfId="16517"/>
    <cellStyle name="Total 2 4 6 5 2" xfId="34761"/>
    <cellStyle name="Total 2 4 6 6" xfId="16518"/>
    <cellStyle name="Total 2 4 6 6 2" xfId="34762"/>
    <cellStyle name="Total 2 4 6 7" xfId="16519"/>
    <cellStyle name="Total 2 4 6 7 2" xfId="34763"/>
    <cellStyle name="Total 2 4 6 8" xfId="16520"/>
    <cellStyle name="Total 2 4 6 9" xfId="16521"/>
    <cellStyle name="Total 2 4 7" xfId="16522"/>
    <cellStyle name="Total 2 4 7 10" xfId="16523"/>
    <cellStyle name="Total 2 4 7 11" xfId="34764"/>
    <cellStyle name="Total 2 4 7 2" xfId="16524"/>
    <cellStyle name="Total 2 4 7 2 2" xfId="34765"/>
    <cellStyle name="Total 2 4 7 3" xfId="16525"/>
    <cellStyle name="Total 2 4 7 3 2" xfId="34766"/>
    <cellStyle name="Total 2 4 7 4" xfId="16526"/>
    <cellStyle name="Total 2 4 7 4 2" xfId="34767"/>
    <cellStyle name="Total 2 4 7 5" xfId="16527"/>
    <cellStyle name="Total 2 4 7 5 2" xfId="34768"/>
    <cellStyle name="Total 2 4 7 6" xfId="16528"/>
    <cellStyle name="Total 2 4 7 6 2" xfId="34769"/>
    <cellStyle name="Total 2 4 7 7" xfId="16529"/>
    <cellStyle name="Total 2 4 7 7 2" xfId="34770"/>
    <cellStyle name="Total 2 4 7 8" xfId="16530"/>
    <cellStyle name="Total 2 4 7 9" xfId="16531"/>
    <cellStyle name="Total 2 4 8" xfId="16532"/>
    <cellStyle name="Total 2 4 8 10" xfId="16533"/>
    <cellStyle name="Total 2 4 8 11" xfId="34771"/>
    <cellStyle name="Total 2 4 8 2" xfId="16534"/>
    <cellStyle name="Total 2 4 8 2 2" xfId="34772"/>
    <cellStyle name="Total 2 4 8 3" xfId="16535"/>
    <cellStyle name="Total 2 4 8 3 2" xfId="34773"/>
    <cellStyle name="Total 2 4 8 4" xfId="16536"/>
    <cellStyle name="Total 2 4 8 4 2" xfId="34774"/>
    <cellStyle name="Total 2 4 8 5" xfId="16537"/>
    <cellStyle name="Total 2 4 8 5 2" xfId="34775"/>
    <cellStyle name="Total 2 4 8 6" xfId="16538"/>
    <cellStyle name="Total 2 4 8 6 2" xfId="34776"/>
    <cellStyle name="Total 2 4 8 7" xfId="16539"/>
    <cellStyle name="Total 2 4 8 7 2" xfId="34777"/>
    <cellStyle name="Total 2 4 8 8" xfId="16540"/>
    <cellStyle name="Total 2 4 8 9" xfId="16541"/>
    <cellStyle name="Total 2 4 9" xfId="16542"/>
    <cellStyle name="Total 2 4 9 10" xfId="16543"/>
    <cellStyle name="Total 2 4 9 11" xfId="34778"/>
    <cellStyle name="Total 2 4 9 2" xfId="16544"/>
    <cellStyle name="Total 2 4 9 2 2" xfId="34779"/>
    <cellStyle name="Total 2 4 9 3" xfId="16545"/>
    <cellStyle name="Total 2 4 9 3 2" xfId="34780"/>
    <cellStyle name="Total 2 4 9 4" xfId="16546"/>
    <cellStyle name="Total 2 4 9 4 2" xfId="34781"/>
    <cellStyle name="Total 2 4 9 5" xfId="16547"/>
    <cellStyle name="Total 2 4 9 5 2" xfId="34782"/>
    <cellStyle name="Total 2 4 9 6" xfId="16548"/>
    <cellStyle name="Total 2 4 9 6 2" xfId="34783"/>
    <cellStyle name="Total 2 4 9 7" xfId="16549"/>
    <cellStyle name="Total 2 4 9 7 2" xfId="34784"/>
    <cellStyle name="Total 2 4 9 8" xfId="16550"/>
    <cellStyle name="Total 2 4 9 9" xfId="16551"/>
    <cellStyle name="Total 2 5" xfId="16552"/>
    <cellStyle name="Total 2 5 10" xfId="16553"/>
    <cellStyle name="Total 2 5 10 2" xfId="16554"/>
    <cellStyle name="Total 2 5 10 2 2" xfId="34787"/>
    <cellStyle name="Total 2 5 10 3" xfId="16555"/>
    <cellStyle name="Total 2 5 10 3 2" xfId="34788"/>
    <cellStyle name="Total 2 5 10 4" xfId="16556"/>
    <cellStyle name="Total 2 5 10 4 2" xfId="34789"/>
    <cellStyle name="Total 2 5 10 5" xfId="16557"/>
    <cellStyle name="Total 2 5 10 5 2" xfId="34790"/>
    <cellStyle name="Total 2 5 10 6" xfId="16558"/>
    <cellStyle name="Total 2 5 10 6 2" xfId="34791"/>
    <cellStyle name="Total 2 5 10 7" xfId="16559"/>
    <cellStyle name="Total 2 5 10 7 2" xfId="34792"/>
    <cellStyle name="Total 2 5 10 8" xfId="34786"/>
    <cellStyle name="Total 2 5 11" xfId="16560"/>
    <cellStyle name="Total 2 5 11 2" xfId="34793"/>
    <cellStyle name="Total 2 5 12" xfId="16561"/>
    <cellStyle name="Total 2 5 12 2" xfId="34794"/>
    <cellStyle name="Total 2 5 13" xfId="16562"/>
    <cellStyle name="Total 2 5 13 2" xfId="34795"/>
    <cellStyle name="Total 2 5 14" xfId="16563"/>
    <cellStyle name="Total 2 5 14 2" xfId="34796"/>
    <cellStyle name="Total 2 5 15" xfId="16564"/>
    <cellStyle name="Total 2 5 16" xfId="16565"/>
    <cellStyle name="Total 2 5 17" xfId="34785"/>
    <cellStyle name="Total 2 5 2" xfId="16566"/>
    <cellStyle name="Total 2 5 2 2" xfId="16567"/>
    <cellStyle name="Total 2 5 2 2 2" xfId="34798"/>
    <cellStyle name="Total 2 5 2 3" xfId="16568"/>
    <cellStyle name="Total 2 5 2 3 2" xfId="34799"/>
    <cellStyle name="Total 2 5 2 4" xfId="16569"/>
    <cellStyle name="Total 2 5 2 4 2" xfId="34800"/>
    <cellStyle name="Total 2 5 2 5" xfId="16570"/>
    <cellStyle name="Total 2 5 2 5 2" xfId="34801"/>
    <cellStyle name="Total 2 5 2 6" xfId="16571"/>
    <cellStyle name="Total 2 5 2 6 2" xfId="34802"/>
    <cellStyle name="Total 2 5 2 7" xfId="16572"/>
    <cellStyle name="Total 2 5 2 7 2" xfId="34803"/>
    <cellStyle name="Total 2 5 2 8" xfId="34797"/>
    <cellStyle name="Total 2 5 3" xfId="16573"/>
    <cellStyle name="Total 2 5 3 2" xfId="16574"/>
    <cellStyle name="Total 2 5 3 2 2" xfId="34805"/>
    <cellStyle name="Total 2 5 3 3" xfId="16575"/>
    <cellStyle name="Total 2 5 3 3 2" xfId="34806"/>
    <cellStyle name="Total 2 5 3 4" xfId="16576"/>
    <cellStyle name="Total 2 5 3 4 2" xfId="34807"/>
    <cellStyle name="Total 2 5 3 5" xfId="16577"/>
    <cellStyle name="Total 2 5 3 5 2" xfId="34808"/>
    <cellStyle name="Total 2 5 3 6" xfId="16578"/>
    <cellStyle name="Total 2 5 3 6 2" xfId="34809"/>
    <cellStyle name="Total 2 5 3 7" xfId="16579"/>
    <cellStyle name="Total 2 5 3 7 2" xfId="34810"/>
    <cellStyle name="Total 2 5 3 8" xfId="34804"/>
    <cellStyle name="Total 2 5 4" xfId="16580"/>
    <cellStyle name="Total 2 5 4 2" xfId="16581"/>
    <cellStyle name="Total 2 5 4 2 2" xfId="34812"/>
    <cellStyle name="Total 2 5 4 3" xfId="16582"/>
    <cellStyle name="Total 2 5 4 3 2" xfId="34813"/>
    <cellStyle name="Total 2 5 4 4" xfId="16583"/>
    <cellStyle name="Total 2 5 4 4 2" xfId="34814"/>
    <cellStyle name="Total 2 5 4 5" xfId="16584"/>
    <cellStyle name="Total 2 5 4 5 2" xfId="34815"/>
    <cellStyle name="Total 2 5 4 6" xfId="16585"/>
    <cellStyle name="Total 2 5 4 6 2" xfId="34816"/>
    <cellStyle name="Total 2 5 4 7" xfId="16586"/>
    <cellStyle name="Total 2 5 4 7 2" xfId="34817"/>
    <cellStyle name="Total 2 5 4 8" xfId="34811"/>
    <cellStyle name="Total 2 5 5" xfId="16587"/>
    <cellStyle name="Total 2 5 5 2" xfId="16588"/>
    <cellStyle name="Total 2 5 5 2 2" xfId="34819"/>
    <cellStyle name="Total 2 5 5 3" xfId="16589"/>
    <cellStyle name="Total 2 5 5 3 2" xfId="34820"/>
    <cellStyle name="Total 2 5 5 4" xfId="16590"/>
    <cellStyle name="Total 2 5 5 4 2" xfId="34821"/>
    <cellStyle name="Total 2 5 5 5" xfId="16591"/>
    <cellStyle name="Total 2 5 5 5 2" xfId="34822"/>
    <cellStyle name="Total 2 5 5 6" xfId="16592"/>
    <cellStyle name="Total 2 5 5 6 2" xfId="34823"/>
    <cellStyle name="Total 2 5 5 7" xfId="16593"/>
    <cellStyle name="Total 2 5 5 7 2" xfId="34824"/>
    <cellStyle name="Total 2 5 5 8" xfId="34818"/>
    <cellStyle name="Total 2 5 6" xfId="16594"/>
    <cellStyle name="Total 2 5 6 2" xfId="16595"/>
    <cellStyle name="Total 2 5 6 2 2" xfId="34826"/>
    <cellStyle name="Total 2 5 6 3" xfId="16596"/>
    <cellStyle name="Total 2 5 6 3 2" xfId="34827"/>
    <cellStyle name="Total 2 5 6 4" xfId="16597"/>
    <cellStyle name="Total 2 5 6 4 2" xfId="34828"/>
    <cellStyle name="Total 2 5 6 5" xfId="16598"/>
    <cellStyle name="Total 2 5 6 5 2" xfId="34829"/>
    <cellStyle name="Total 2 5 6 6" xfId="16599"/>
    <cellStyle name="Total 2 5 6 6 2" xfId="34830"/>
    <cellStyle name="Total 2 5 6 7" xfId="16600"/>
    <cellStyle name="Total 2 5 6 7 2" xfId="34831"/>
    <cellStyle name="Total 2 5 6 8" xfId="34825"/>
    <cellStyle name="Total 2 5 7" xfId="16601"/>
    <cellStyle name="Total 2 5 7 2" xfId="16602"/>
    <cellStyle name="Total 2 5 7 2 2" xfId="34833"/>
    <cellStyle name="Total 2 5 7 3" xfId="16603"/>
    <cellStyle name="Total 2 5 7 3 2" xfId="34834"/>
    <cellStyle name="Total 2 5 7 4" xfId="16604"/>
    <cellStyle name="Total 2 5 7 4 2" xfId="34835"/>
    <cellStyle name="Total 2 5 7 5" xfId="16605"/>
    <cellStyle name="Total 2 5 7 5 2" xfId="34836"/>
    <cellStyle name="Total 2 5 7 6" xfId="16606"/>
    <cellStyle name="Total 2 5 7 6 2" xfId="34837"/>
    <cellStyle name="Total 2 5 7 7" xfId="16607"/>
    <cellStyle name="Total 2 5 7 7 2" xfId="34838"/>
    <cellStyle name="Total 2 5 7 8" xfId="34832"/>
    <cellStyle name="Total 2 5 8" xfId="16608"/>
    <cellStyle name="Total 2 5 8 2" xfId="16609"/>
    <cellStyle name="Total 2 5 8 2 2" xfId="34840"/>
    <cellStyle name="Total 2 5 8 3" xfId="16610"/>
    <cellStyle name="Total 2 5 8 3 2" xfId="34841"/>
    <cellStyle name="Total 2 5 8 4" xfId="16611"/>
    <cellStyle name="Total 2 5 8 4 2" xfId="34842"/>
    <cellStyle name="Total 2 5 8 5" xfId="16612"/>
    <cellStyle name="Total 2 5 8 5 2" xfId="34843"/>
    <cellStyle name="Total 2 5 8 6" xfId="16613"/>
    <cellStyle name="Total 2 5 8 6 2" xfId="34844"/>
    <cellStyle name="Total 2 5 8 7" xfId="16614"/>
    <cellStyle name="Total 2 5 8 7 2" xfId="34845"/>
    <cellStyle name="Total 2 5 8 8" xfId="34839"/>
    <cellStyle name="Total 2 5 9" xfId="16615"/>
    <cellStyle name="Total 2 5 9 2" xfId="16616"/>
    <cellStyle name="Total 2 5 9 2 2" xfId="34847"/>
    <cellStyle name="Total 2 5 9 3" xfId="16617"/>
    <cellStyle name="Total 2 5 9 3 2" xfId="34848"/>
    <cellStyle name="Total 2 5 9 4" xfId="16618"/>
    <cellStyle name="Total 2 5 9 4 2" xfId="34849"/>
    <cellStyle name="Total 2 5 9 5" xfId="16619"/>
    <cellStyle name="Total 2 5 9 5 2" xfId="34850"/>
    <cellStyle name="Total 2 5 9 6" xfId="16620"/>
    <cellStyle name="Total 2 5 9 6 2" xfId="34851"/>
    <cellStyle name="Total 2 5 9 7" xfId="16621"/>
    <cellStyle name="Total 2 5 9 7 2" xfId="34852"/>
    <cellStyle name="Total 2 5 9 8" xfId="34846"/>
    <cellStyle name="Total 2 6" xfId="16622"/>
    <cellStyle name="Total 2 6 10" xfId="16623"/>
    <cellStyle name="Total 2 6 10 2" xfId="16624"/>
    <cellStyle name="Total 2 6 10 2 2" xfId="34855"/>
    <cellStyle name="Total 2 6 10 3" xfId="16625"/>
    <cellStyle name="Total 2 6 10 3 2" xfId="34856"/>
    <cellStyle name="Total 2 6 10 4" xfId="16626"/>
    <cellStyle name="Total 2 6 10 4 2" xfId="34857"/>
    <cellStyle name="Total 2 6 10 5" xfId="16627"/>
    <cellStyle name="Total 2 6 10 5 2" xfId="34858"/>
    <cellStyle name="Total 2 6 10 6" xfId="16628"/>
    <cellStyle name="Total 2 6 10 6 2" xfId="34859"/>
    <cellStyle name="Total 2 6 10 7" xfId="16629"/>
    <cellStyle name="Total 2 6 10 7 2" xfId="34860"/>
    <cellStyle name="Total 2 6 10 8" xfId="34854"/>
    <cellStyle name="Total 2 6 11" xfId="16630"/>
    <cellStyle name="Total 2 6 11 2" xfId="34861"/>
    <cellStyle name="Total 2 6 12" xfId="16631"/>
    <cellStyle name="Total 2 6 12 2" xfId="34862"/>
    <cellStyle name="Total 2 6 13" xfId="16632"/>
    <cellStyle name="Total 2 6 13 2" xfId="34863"/>
    <cellStyle name="Total 2 6 14" xfId="16633"/>
    <cellStyle name="Total 2 6 14 2" xfId="34864"/>
    <cellStyle name="Total 2 6 15" xfId="16634"/>
    <cellStyle name="Total 2 6 16" xfId="16635"/>
    <cellStyle name="Total 2 6 17" xfId="34853"/>
    <cellStyle name="Total 2 6 2" xfId="16636"/>
    <cellStyle name="Total 2 6 2 2" xfId="16637"/>
    <cellStyle name="Total 2 6 2 2 2" xfId="34866"/>
    <cellStyle name="Total 2 6 2 3" xfId="16638"/>
    <cellStyle name="Total 2 6 2 3 2" xfId="34867"/>
    <cellStyle name="Total 2 6 2 4" xfId="16639"/>
    <cellStyle name="Total 2 6 2 4 2" xfId="34868"/>
    <cellStyle name="Total 2 6 2 5" xfId="16640"/>
    <cellStyle name="Total 2 6 2 5 2" xfId="34869"/>
    <cellStyle name="Total 2 6 2 6" xfId="16641"/>
    <cellStyle name="Total 2 6 2 6 2" xfId="34870"/>
    <cellStyle name="Total 2 6 2 7" xfId="16642"/>
    <cellStyle name="Total 2 6 2 7 2" xfId="34871"/>
    <cellStyle name="Total 2 6 2 8" xfId="34865"/>
    <cellStyle name="Total 2 6 3" xfId="16643"/>
    <cellStyle name="Total 2 6 3 2" xfId="16644"/>
    <cellStyle name="Total 2 6 3 2 2" xfId="34873"/>
    <cellStyle name="Total 2 6 3 3" xfId="16645"/>
    <cellStyle name="Total 2 6 3 3 2" xfId="34874"/>
    <cellStyle name="Total 2 6 3 4" xfId="16646"/>
    <cellStyle name="Total 2 6 3 4 2" xfId="34875"/>
    <cellStyle name="Total 2 6 3 5" xfId="16647"/>
    <cellStyle name="Total 2 6 3 5 2" xfId="34876"/>
    <cellStyle name="Total 2 6 3 6" xfId="16648"/>
    <cellStyle name="Total 2 6 3 6 2" xfId="34877"/>
    <cellStyle name="Total 2 6 3 7" xfId="16649"/>
    <cellStyle name="Total 2 6 3 7 2" xfId="34878"/>
    <cellStyle name="Total 2 6 3 8" xfId="34872"/>
    <cellStyle name="Total 2 6 4" xfId="16650"/>
    <cellStyle name="Total 2 6 4 2" xfId="16651"/>
    <cellStyle name="Total 2 6 4 2 2" xfId="34880"/>
    <cellStyle name="Total 2 6 4 3" xfId="16652"/>
    <cellStyle name="Total 2 6 4 3 2" xfId="34881"/>
    <cellStyle name="Total 2 6 4 4" xfId="16653"/>
    <cellStyle name="Total 2 6 4 4 2" xfId="34882"/>
    <cellStyle name="Total 2 6 4 5" xfId="16654"/>
    <cellStyle name="Total 2 6 4 5 2" xfId="34883"/>
    <cellStyle name="Total 2 6 4 6" xfId="16655"/>
    <cellStyle name="Total 2 6 4 6 2" xfId="34884"/>
    <cellStyle name="Total 2 6 4 7" xfId="16656"/>
    <cellStyle name="Total 2 6 4 7 2" xfId="34885"/>
    <cellStyle name="Total 2 6 4 8" xfId="34879"/>
    <cellStyle name="Total 2 6 5" xfId="16657"/>
    <cellStyle name="Total 2 6 5 2" xfId="16658"/>
    <cellStyle name="Total 2 6 5 2 2" xfId="34887"/>
    <cellStyle name="Total 2 6 5 3" xfId="16659"/>
    <cellStyle name="Total 2 6 5 3 2" xfId="34888"/>
    <cellStyle name="Total 2 6 5 4" xfId="16660"/>
    <cellStyle name="Total 2 6 5 4 2" xfId="34889"/>
    <cellStyle name="Total 2 6 5 5" xfId="16661"/>
    <cellStyle name="Total 2 6 5 5 2" xfId="34890"/>
    <cellStyle name="Total 2 6 5 6" xfId="16662"/>
    <cellStyle name="Total 2 6 5 6 2" xfId="34891"/>
    <cellStyle name="Total 2 6 5 7" xfId="16663"/>
    <cellStyle name="Total 2 6 5 7 2" xfId="34892"/>
    <cellStyle name="Total 2 6 5 8" xfId="34886"/>
    <cellStyle name="Total 2 6 6" xfId="16664"/>
    <cellStyle name="Total 2 6 6 2" xfId="16665"/>
    <cellStyle name="Total 2 6 6 2 2" xfId="34894"/>
    <cellStyle name="Total 2 6 6 3" xfId="16666"/>
    <cellStyle name="Total 2 6 6 3 2" xfId="34895"/>
    <cellStyle name="Total 2 6 6 4" xfId="16667"/>
    <cellStyle name="Total 2 6 6 4 2" xfId="34896"/>
    <cellStyle name="Total 2 6 6 5" xfId="16668"/>
    <cellStyle name="Total 2 6 6 5 2" xfId="34897"/>
    <cellStyle name="Total 2 6 6 6" xfId="16669"/>
    <cellStyle name="Total 2 6 6 6 2" xfId="34898"/>
    <cellStyle name="Total 2 6 6 7" xfId="16670"/>
    <cellStyle name="Total 2 6 6 7 2" xfId="34899"/>
    <cellStyle name="Total 2 6 6 8" xfId="34893"/>
    <cellStyle name="Total 2 6 7" xfId="16671"/>
    <cellStyle name="Total 2 6 7 2" xfId="16672"/>
    <cellStyle name="Total 2 6 7 2 2" xfId="34901"/>
    <cellStyle name="Total 2 6 7 3" xfId="16673"/>
    <cellStyle name="Total 2 6 7 3 2" xfId="34902"/>
    <cellStyle name="Total 2 6 7 4" xfId="16674"/>
    <cellStyle name="Total 2 6 7 4 2" xfId="34903"/>
    <cellStyle name="Total 2 6 7 5" xfId="16675"/>
    <cellStyle name="Total 2 6 7 5 2" xfId="34904"/>
    <cellStyle name="Total 2 6 7 6" xfId="16676"/>
    <cellStyle name="Total 2 6 7 6 2" xfId="34905"/>
    <cellStyle name="Total 2 6 7 7" xfId="16677"/>
    <cellStyle name="Total 2 6 7 7 2" xfId="34906"/>
    <cellStyle name="Total 2 6 7 8" xfId="34900"/>
    <cellStyle name="Total 2 6 8" xfId="16678"/>
    <cellStyle name="Total 2 6 8 2" xfId="16679"/>
    <cellStyle name="Total 2 6 8 2 2" xfId="34908"/>
    <cellStyle name="Total 2 6 8 3" xfId="16680"/>
    <cellStyle name="Total 2 6 8 3 2" xfId="34909"/>
    <cellStyle name="Total 2 6 8 4" xfId="16681"/>
    <cellStyle name="Total 2 6 8 4 2" xfId="34910"/>
    <cellStyle name="Total 2 6 8 5" xfId="16682"/>
    <cellStyle name="Total 2 6 8 5 2" xfId="34911"/>
    <cellStyle name="Total 2 6 8 6" xfId="16683"/>
    <cellStyle name="Total 2 6 8 6 2" xfId="34912"/>
    <cellStyle name="Total 2 6 8 7" xfId="16684"/>
    <cellStyle name="Total 2 6 8 7 2" xfId="34913"/>
    <cellStyle name="Total 2 6 8 8" xfId="34907"/>
    <cellStyle name="Total 2 6 9" xfId="16685"/>
    <cellStyle name="Total 2 6 9 2" xfId="16686"/>
    <cellStyle name="Total 2 6 9 2 2" xfId="34915"/>
    <cellStyle name="Total 2 6 9 3" xfId="16687"/>
    <cellStyle name="Total 2 6 9 3 2" xfId="34916"/>
    <cellStyle name="Total 2 6 9 4" xfId="16688"/>
    <cellStyle name="Total 2 6 9 4 2" xfId="34917"/>
    <cellStyle name="Total 2 6 9 5" xfId="16689"/>
    <cellStyle name="Total 2 6 9 5 2" xfId="34918"/>
    <cellStyle name="Total 2 6 9 6" xfId="16690"/>
    <cellStyle name="Total 2 6 9 6 2" xfId="34919"/>
    <cellStyle name="Total 2 6 9 7" xfId="16691"/>
    <cellStyle name="Total 2 6 9 7 2" xfId="34920"/>
    <cellStyle name="Total 2 6 9 8" xfId="34914"/>
    <cellStyle name="Total 2 7" xfId="16692"/>
    <cellStyle name="Total 2 7 10" xfId="16693"/>
    <cellStyle name="Total 2 7 10 2" xfId="16694"/>
    <cellStyle name="Total 2 7 10 2 2" xfId="34923"/>
    <cellStyle name="Total 2 7 10 3" xfId="16695"/>
    <cellStyle name="Total 2 7 10 3 2" xfId="34924"/>
    <cellStyle name="Total 2 7 10 4" xfId="16696"/>
    <cellStyle name="Total 2 7 10 4 2" xfId="34925"/>
    <cellStyle name="Total 2 7 10 5" xfId="16697"/>
    <cellStyle name="Total 2 7 10 5 2" xfId="34926"/>
    <cellStyle name="Total 2 7 10 6" xfId="16698"/>
    <cellStyle name="Total 2 7 10 6 2" xfId="34927"/>
    <cellStyle name="Total 2 7 10 7" xfId="16699"/>
    <cellStyle name="Total 2 7 10 7 2" xfId="34928"/>
    <cellStyle name="Total 2 7 10 8" xfId="34922"/>
    <cellStyle name="Total 2 7 11" xfId="16700"/>
    <cellStyle name="Total 2 7 11 2" xfId="34929"/>
    <cellStyle name="Total 2 7 12" xfId="16701"/>
    <cellStyle name="Total 2 7 12 2" xfId="34930"/>
    <cellStyle name="Total 2 7 13" xfId="16702"/>
    <cellStyle name="Total 2 7 13 2" xfId="34931"/>
    <cellStyle name="Total 2 7 14" xfId="16703"/>
    <cellStyle name="Total 2 7 14 2" xfId="34932"/>
    <cellStyle name="Total 2 7 15" xfId="16704"/>
    <cellStyle name="Total 2 7 16" xfId="16705"/>
    <cellStyle name="Total 2 7 17" xfId="16706"/>
    <cellStyle name="Total 2 7 18" xfId="34921"/>
    <cellStyle name="Total 2 7 2" xfId="16707"/>
    <cellStyle name="Total 2 7 2 2" xfId="16708"/>
    <cellStyle name="Total 2 7 2 2 2" xfId="34934"/>
    <cellStyle name="Total 2 7 2 3" xfId="16709"/>
    <cellStyle name="Total 2 7 2 3 2" xfId="34935"/>
    <cellStyle name="Total 2 7 2 4" xfId="16710"/>
    <cellStyle name="Total 2 7 2 4 2" xfId="34936"/>
    <cellStyle name="Total 2 7 2 5" xfId="16711"/>
    <cellStyle name="Total 2 7 2 5 2" xfId="34937"/>
    <cellStyle name="Total 2 7 2 6" xfId="16712"/>
    <cellStyle name="Total 2 7 2 6 2" xfId="34938"/>
    <cellStyle name="Total 2 7 2 7" xfId="16713"/>
    <cellStyle name="Total 2 7 2 7 2" xfId="34939"/>
    <cellStyle name="Total 2 7 2 8" xfId="34933"/>
    <cellStyle name="Total 2 7 3" xfId="16714"/>
    <cellStyle name="Total 2 7 3 2" xfId="16715"/>
    <cellStyle name="Total 2 7 3 2 2" xfId="34941"/>
    <cellStyle name="Total 2 7 3 3" xfId="16716"/>
    <cellStyle name="Total 2 7 3 3 2" xfId="34942"/>
    <cellStyle name="Total 2 7 3 4" xfId="16717"/>
    <cellStyle name="Total 2 7 3 4 2" xfId="34943"/>
    <cellStyle name="Total 2 7 3 5" xfId="16718"/>
    <cellStyle name="Total 2 7 3 5 2" xfId="34944"/>
    <cellStyle name="Total 2 7 3 6" xfId="16719"/>
    <cellStyle name="Total 2 7 3 6 2" xfId="34945"/>
    <cellStyle name="Total 2 7 3 7" xfId="16720"/>
    <cellStyle name="Total 2 7 3 7 2" xfId="34946"/>
    <cellStyle name="Total 2 7 3 8" xfId="34940"/>
    <cellStyle name="Total 2 7 4" xfId="16721"/>
    <cellStyle name="Total 2 7 4 2" xfId="16722"/>
    <cellStyle name="Total 2 7 4 2 2" xfId="34948"/>
    <cellStyle name="Total 2 7 4 3" xfId="16723"/>
    <cellStyle name="Total 2 7 4 3 2" xfId="34949"/>
    <cellStyle name="Total 2 7 4 4" xfId="16724"/>
    <cellStyle name="Total 2 7 4 4 2" xfId="34950"/>
    <cellStyle name="Total 2 7 4 5" xfId="16725"/>
    <cellStyle name="Total 2 7 4 5 2" xfId="34951"/>
    <cellStyle name="Total 2 7 4 6" xfId="16726"/>
    <cellStyle name="Total 2 7 4 6 2" xfId="34952"/>
    <cellStyle name="Total 2 7 4 7" xfId="16727"/>
    <cellStyle name="Total 2 7 4 7 2" xfId="34953"/>
    <cellStyle name="Total 2 7 4 8" xfId="34947"/>
    <cellStyle name="Total 2 7 5" xfId="16728"/>
    <cellStyle name="Total 2 7 5 2" xfId="16729"/>
    <cellStyle name="Total 2 7 5 2 2" xfId="34955"/>
    <cellStyle name="Total 2 7 5 3" xfId="16730"/>
    <cellStyle name="Total 2 7 5 3 2" xfId="34956"/>
    <cellStyle name="Total 2 7 5 4" xfId="16731"/>
    <cellStyle name="Total 2 7 5 4 2" xfId="34957"/>
    <cellStyle name="Total 2 7 5 5" xfId="16732"/>
    <cellStyle name="Total 2 7 5 5 2" xfId="34958"/>
    <cellStyle name="Total 2 7 5 6" xfId="16733"/>
    <cellStyle name="Total 2 7 5 6 2" xfId="34959"/>
    <cellStyle name="Total 2 7 5 7" xfId="16734"/>
    <cellStyle name="Total 2 7 5 7 2" xfId="34960"/>
    <cellStyle name="Total 2 7 5 8" xfId="34954"/>
    <cellStyle name="Total 2 7 6" xfId="16735"/>
    <cellStyle name="Total 2 7 6 2" xfId="16736"/>
    <cellStyle name="Total 2 7 6 2 2" xfId="34962"/>
    <cellStyle name="Total 2 7 6 3" xfId="16737"/>
    <cellStyle name="Total 2 7 6 3 2" xfId="34963"/>
    <cellStyle name="Total 2 7 6 4" xfId="16738"/>
    <cellStyle name="Total 2 7 6 4 2" xfId="34964"/>
    <cellStyle name="Total 2 7 6 5" xfId="16739"/>
    <cellStyle name="Total 2 7 6 5 2" xfId="34965"/>
    <cellStyle name="Total 2 7 6 6" xfId="16740"/>
    <cellStyle name="Total 2 7 6 6 2" xfId="34966"/>
    <cellStyle name="Total 2 7 6 7" xfId="16741"/>
    <cellStyle name="Total 2 7 6 7 2" xfId="34967"/>
    <cellStyle name="Total 2 7 6 8" xfId="34961"/>
    <cellStyle name="Total 2 7 7" xfId="16742"/>
    <cellStyle name="Total 2 7 7 2" xfId="16743"/>
    <cellStyle name="Total 2 7 7 2 2" xfId="34969"/>
    <cellStyle name="Total 2 7 7 3" xfId="16744"/>
    <cellStyle name="Total 2 7 7 3 2" xfId="34970"/>
    <cellStyle name="Total 2 7 7 4" xfId="16745"/>
    <cellStyle name="Total 2 7 7 4 2" xfId="34971"/>
    <cellStyle name="Total 2 7 7 5" xfId="16746"/>
    <cellStyle name="Total 2 7 7 5 2" xfId="34972"/>
    <cellStyle name="Total 2 7 7 6" xfId="16747"/>
    <cellStyle name="Total 2 7 7 6 2" xfId="34973"/>
    <cellStyle name="Total 2 7 7 7" xfId="16748"/>
    <cellStyle name="Total 2 7 7 7 2" xfId="34974"/>
    <cellStyle name="Total 2 7 7 8" xfId="34968"/>
    <cellStyle name="Total 2 7 8" xfId="16749"/>
    <cellStyle name="Total 2 7 8 2" xfId="16750"/>
    <cellStyle name="Total 2 7 8 2 2" xfId="34976"/>
    <cellStyle name="Total 2 7 8 3" xfId="16751"/>
    <cellStyle name="Total 2 7 8 3 2" xfId="34977"/>
    <cellStyle name="Total 2 7 8 4" xfId="16752"/>
    <cellStyle name="Total 2 7 8 4 2" xfId="34978"/>
    <cellStyle name="Total 2 7 8 5" xfId="16753"/>
    <cellStyle name="Total 2 7 8 5 2" xfId="34979"/>
    <cellStyle name="Total 2 7 8 6" xfId="16754"/>
    <cellStyle name="Total 2 7 8 6 2" xfId="34980"/>
    <cellStyle name="Total 2 7 8 7" xfId="16755"/>
    <cellStyle name="Total 2 7 8 7 2" xfId="34981"/>
    <cellStyle name="Total 2 7 8 8" xfId="34975"/>
    <cellStyle name="Total 2 7 9" xfId="16756"/>
    <cellStyle name="Total 2 7 9 2" xfId="16757"/>
    <cellStyle name="Total 2 7 9 2 2" xfId="34983"/>
    <cellStyle name="Total 2 7 9 3" xfId="16758"/>
    <cellStyle name="Total 2 7 9 3 2" xfId="34984"/>
    <cellStyle name="Total 2 7 9 4" xfId="16759"/>
    <cellStyle name="Total 2 7 9 4 2" xfId="34985"/>
    <cellStyle name="Total 2 7 9 5" xfId="16760"/>
    <cellStyle name="Total 2 7 9 5 2" xfId="34986"/>
    <cellStyle name="Total 2 7 9 6" xfId="16761"/>
    <cellStyle name="Total 2 7 9 6 2" xfId="34987"/>
    <cellStyle name="Total 2 7 9 7" xfId="16762"/>
    <cellStyle name="Total 2 7 9 7 2" xfId="34988"/>
    <cellStyle name="Total 2 7 9 8" xfId="34982"/>
    <cellStyle name="Total 2 8" xfId="16763"/>
    <cellStyle name="Total 2 8 10" xfId="16764"/>
    <cellStyle name="Total 2 8 10 2" xfId="16765"/>
    <cellStyle name="Total 2 8 10 2 2" xfId="34991"/>
    <cellStyle name="Total 2 8 10 3" xfId="16766"/>
    <cellStyle name="Total 2 8 10 3 2" xfId="34992"/>
    <cellStyle name="Total 2 8 10 4" xfId="16767"/>
    <cellStyle name="Total 2 8 10 4 2" xfId="34993"/>
    <cellStyle name="Total 2 8 10 5" xfId="16768"/>
    <cellStyle name="Total 2 8 10 5 2" xfId="34994"/>
    <cellStyle name="Total 2 8 10 6" xfId="16769"/>
    <cellStyle name="Total 2 8 10 6 2" xfId="34995"/>
    <cellStyle name="Total 2 8 10 7" xfId="16770"/>
    <cellStyle name="Total 2 8 10 7 2" xfId="34996"/>
    <cellStyle name="Total 2 8 10 8" xfId="34990"/>
    <cellStyle name="Total 2 8 11" xfId="16771"/>
    <cellStyle name="Total 2 8 11 2" xfId="34997"/>
    <cellStyle name="Total 2 8 12" xfId="16772"/>
    <cellStyle name="Total 2 8 12 2" xfId="34998"/>
    <cellStyle name="Total 2 8 13" xfId="16773"/>
    <cellStyle name="Total 2 8 13 2" xfId="34999"/>
    <cellStyle name="Total 2 8 14" xfId="16774"/>
    <cellStyle name="Total 2 8 14 2" xfId="35000"/>
    <cellStyle name="Total 2 8 15" xfId="16775"/>
    <cellStyle name="Total 2 8 16" xfId="16776"/>
    <cellStyle name="Total 2 8 17" xfId="34989"/>
    <cellStyle name="Total 2 8 2" xfId="16777"/>
    <cellStyle name="Total 2 8 2 2" xfId="16778"/>
    <cellStyle name="Total 2 8 2 2 2" xfId="35002"/>
    <cellStyle name="Total 2 8 2 3" xfId="16779"/>
    <cellStyle name="Total 2 8 2 3 2" xfId="35003"/>
    <cellStyle name="Total 2 8 2 4" xfId="16780"/>
    <cellStyle name="Total 2 8 2 4 2" xfId="35004"/>
    <cellStyle name="Total 2 8 2 5" xfId="16781"/>
    <cellStyle name="Total 2 8 2 5 2" xfId="35005"/>
    <cellStyle name="Total 2 8 2 6" xfId="16782"/>
    <cellStyle name="Total 2 8 2 6 2" xfId="35006"/>
    <cellStyle name="Total 2 8 2 7" xfId="16783"/>
    <cellStyle name="Total 2 8 2 7 2" xfId="35007"/>
    <cellStyle name="Total 2 8 2 8" xfId="35001"/>
    <cellStyle name="Total 2 8 3" xfId="16784"/>
    <cellStyle name="Total 2 8 3 2" xfId="16785"/>
    <cellStyle name="Total 2 8 3 2 2" xfId="35009"/>
    <cellStyle name="Total 2 8 3 3" xfId="16786"/>
    <cellStyle name="Total 2 8 3 3 2" xfId="35010"/>
    <cellStyle name="Total 2 8 3 4" xfId="16787"/>
    <cellStyle name="Total 2 8 3 4 2" xfId="35011"/>
    <cellStyle name="Total 2 8 3 5" xfId="16788"/>
    <cellStyle name="Total 2 8 3 5 2" xfId="35012"/>
    <cellStyle name="Total 2 8 3 6" xfId="16789"/>
    <cellStyle name="Total 2 8 3 6 2" xfId="35013"/>
    <cellStyle name="Total 2 8 3 7" xfId="16790"/>
    <cellStyle name="Total 2 8 3 7 2" xfId="35014"/>
    <cellStyle name="Total 2 8 3 8" xfId="35008"/>
    <cellStyle name="Total 2 8 4" xfId="16791"/>
    <cellStyle name="Total 2 8 4 2" xfId="16792"/>
    <cellStyle name="Total 2 8 4 2 2" xfId="35016"/>
    <cellStyle name="Total 2 8 4 3" xfId="16793"/>
    <cellStyle name="Total 2 8 4 3 2" xfId="35017"/>
    <cellStyle name="Total 2 8 4 4" xfId="16794"/>
    <cellStyle name="Total 2 8 4 4 2" xfId="35018"/>
    <cellStyle name="Total 2 8 4 5" xfId="16795"/>
    <cellStyle name="Total 2 8 4 5 2" xfId="35019"/>
    <cellStyle name="Total 2 8 4 6" xfId="16796"/>
    <cellStyle name="Total 2 8 4 6 2" xfId="35020"/>
    <cellStyle name="Total 2 8 4 7" xfId="16797"/>
    <cellStyle name="Total 2 8 4 7 2" xfId="35021"/>
    <cellStyle name="Total 2 8 4 8" xfId="35015"/>
    <cellStyle name="Total 2 8 5" xfId="16798"/>
    <cellStyle name="Total 2 8 5 2" xfId="16799"/>
    <cellStyle name="Total 2 8 5 2 2" xfId="35023"/>
    <cellStyle name="Total 2 8 5 3" xfId="16800"/>
    <cellStyle name="Total 2 8 5 3 2" xfId="35024"/>
    <cellStyle name="Total 2 8 5 4" xfId="16801"/>
    <cellStyle name="Total 2 8 5 4 2" xfId="35025"/>
    <cellStyle name="Total 2 8 5 5" xfId="16802"/>
    <cellStyle name="Total 2 8 5 5 2" xfId="35026"/>
    <cellStyle name="Total 2 8 5 6" xfId="16803"/>
    <cellStyle name="Total 2 8 5 6 2" xfId="35027"/>
    <cellStyle name="Total 2 8 5 7" xfId="16804"/>
    <cellStyle name="Total 2 8 5 7 2" xfId="35028"/>
    <cellStyle name="Total 2 8 5 8" xfId="35022"/>
    <cellStyle name="Total 2 8 6" xfId="16805"/>
    <cellStyle name="Total 2 8 6 2" xfId="16806"/>
    <cellStyle name="Total 2 8 6 2 2" xfId="35030"/>
    <cellStyle name="Total 2 8 6 3" xfId="16807"/>
    <cellStyle name="Total 2 8 6 3 2" xfId="35031"/>
    <cellStyle name="Total 2 8 6 4" xfId="16808"/>
    <cellStyle name="Total 2 8 6 4 2" xfId="35032"/>
    <cellStyle name="Total 2 8 6 5" xfId="16809"/>
    <cellStyle name="Total 2 8 6 5 2" xfId="35033"/>
    <cellStyle name="Total 2 8 6 6" xfId="16810"/>
    <cellStyle name="Total 2 8 6 6 2" xfId="35034"/>
    <cellStyle name="Total 2 8 6 7" xfId="16811"/>
    <cellStyle name="Total 2 8 6 7 2" xfId="35035"/>
    <cellStyle name="Total 2 8 6 8" xfId="35029"/>
    <cellStyle name="Total 2 8 7" xfId="16812"/>
    <cellStyle name="Total 2 8 7 2" xfId="16813"/>
    <cellStyle name="Total 2 8 7 2 2" xfId="35037"/>
    <cellStyle name="Total 2 8 7 3" xfId="16814"/>
    <cellStyle name="Total 2 8 7 3 2" xfId="35038"/>
    <cellStyle name="Total 2 8 7 4" xfId="16815"/>
    <cellStyle name="Total 2 8 7 4 2" xfId="35039"/>
    <cellStyle name="Total 2 8 7 5" xfId="16816"/>
    <cellStyle name="Total 2 8 7 5 2" xfId="35040"/>
    <cellStyle name="Total 2 8 7 6" xfId="16817"/>
    <cellStyle name="Total 2 8 7 6 2" xfId="35041"/>
    <cellStyle name="Total 2 8 7 7" xfId="16818"/>
    <cellStyle name="Total 2 8 7 7 2" xfId="35042"/>
    <cellStyle name="Total 2 8 7 8" xfId="35036"/>
    <cellStyle name="Total 2 8 8" xfId="16819"/>
    <cellStyle name="Total 2 8 8 2" xfId="16820"/>
    <cellStyle name="Total 2 8 8 2 2" xfId="35044"/>
    <cellStyle name="Total 2 8 8 3" xfId="16821"/>
    <cellStyle name="Total 2 8 8 3 2" xfId="35045"/>
    <cellStyle name="Total 2 8 8 4" xfId="16822"/>
    <cellStyle name="Total 2 8 8 4 2" xfId="35046"/>
    <cellStyle name="Total 2 8 8 5" xfId="16823"/>
    <cellStyle name="Total 2 8 8 5 2" xfId="35047"/>
    <cellStyle name="Total 2 8 8 6" xfId="16824"/>
    <cellStyle name="Total 2 8 8 6 2" xfId="35048"/>
    <cellStyle name="Total 2 8 8 7" xfId="16825"/>
    <cellStyle name="Total 2 8 8 7 2" xfId="35049"/>
    <cellStyle name="Total 2 8 8 8" xfId="35043"/>
    <cellStyle name="Total 2 8 9" xfId="16826"/>
    <cellStyle name="Total 2 8 9 2" xfId="16827"/>
    <cellStyle name="Total 2 8 9 2 2" xfId="35051"/>
    <cellStyle name="Total 2 8 9 3" xfId="16828"/>
    <cellStyle name="Total 2 8 9 3 2" xfId="35052"/>
    <cellStyle name="Total 2 8 9 4" xfId="16829"/>
    <cellStyle name="Total 2 8 9 4 2" xfId="35053"/>
    <cellStyle name="Total 2 8 9 5" xfId="16830"/>
    <cellStyle name="Total 2 8 9 5 2" xfId="35054"/>
    <cellStyle name="Total 2 8 9 6" xfId="16831"/>
    <cellStyle name="Total 2 8 9 6 2" xfId="35055"/>
    <cellStyle name="Total 2 8 9 7" xfId="16832"/>
    <cellStyle name="Total 2 8 9 7 2" xfId="35056"/>
    <cellStyle name="Total 2 8 9 8" xfId="35050"/>
    <cellStyle name="Total 2 9" xfId="16833"/>
    <cellStyle name="Total 2 9 10" xfId="16834"/>
    <cellStyle name="Total 2 9 11" xfId="35057"/>
    <cellStyle name="Total 2 9 2" xfId="16835"/>
    <cellStyle name="Total 2 9 2 2" xfId="35058"/>
    <cellStyle name="Total 2 9 3" xfId="16836"/>
    <cellStyle name="Total 2 9 3 2" xfId="35059"/>
    <cellStyle name="Total 2 9 4" xfId="16837"/>
    <cellStyle name="Total 2 9 4 2" xfId="35060"/>
    <cellStyle name="Total 2 9 5" xfId="16838"/>
    <cellStyle name="Total 2 9 5 2" xfId="35061"/>
    <cellStyle name="Total 2 9 6" xfId="16839"/>
    <cellStyle name="Total 2 9 6 2" xfId="35062"/>
    <cellStyle name="Total 2 9 7" xfId="16840"/>
    <cellStyle name="Total 2 9 7 2" xfId="35063"/>
    <cellStyle name="Total 2 9 8" xfId="16841"/>
    <cellStyle name="Total 2 9 9" xfId="16842"/>
    <cellStyle name="Total 3" xfId="16843"/>
    <cellStyle name="Total 3 10" xfId="16844"/>
    <cellStyle name="Total 3 10 10" xfId="16845"/>
    <cellStyle name="Total 3 10 11" xfId="35064"/>
    <cellStyle name="Total 3 10 2" xfId="16846"/>
    <cellStyle name="Total 3 10 2 2" xfId="35065"/>
    <cellStyle name="Total 3 10 3" xfId="16847"/>
    <cellStyle name="Total 3 10 3 2" xfId="35066"/>
    <cellStyle name="Total 3 10 4" xfId="16848"/>
    <cellStyle name="Total 3 10 4 2" xfId="35067"/>
    <cellStyle name="Total 3 10 5" xfId="16849"/>
    <cellStyle name="Total 3 10 5 2" xfId="35068"/>
    <cellStyle name="Total 3 10 6" xfId="16850"/>
    <cellStyle name="Total 3 10 6 2" xfId="35069"/>
    <cellStyle name="Total 3 10 7" xfId="16851"/>
    <cellStyle name="Total 3 10 7 2" xfId="35070"/>
    <cellStyle name="Total 3 10 8" xfId="16852"/>
    <cellStyle name="Total 3 10 9" xfId="16853"/>
    <cellStyle name="Total 3 11" xfId="16854"/>
    <cellStyle name="Total 3 11 10" xfId="16855"/>
    <cellStyle name="Total 3 11 11" xfId="35071"/>
    <cellStyle name="Total 3 11 2" xfId="16856"/>
    <cellStyle name="Total 3 11 2 2" xfId="35072"/>
    <cellStyle name="Total 3 11 3" xfId="16857"/>
    <cellStyle name="Total 3 11 3 2" xfId="35073"/>
    <cellStyle name="Total 3 11 4" xfId="16858"/>
    <cellStyle name="Total 3 11 4 2" xfId="35074"/>
    <cellStyle name="Total 3 11 5" xfId="16859"/>
    <cellStyle name="Total 3 11 5 2" xfId="35075"/>
    <cellStyle name="Total 3 11 6" xfId="16860"/>
    <cellStyle name="Total 3 11 6 2" xfId="35076"/>
    <cellStyle name="Total 3 11 7" xfId="16861"/>
    <cellStyle name="Total 3 11 7 2" xfId="35077"/>
    <cellStyle name="Total 3 11 8" xfId="16862"/>
    <cellStyle name="Total 3 11 9" xfId="16863"/>
    <cellStyle name="Total 3 12" xfId="16864"/>
    <cellStyle name="Total 3 12 10" xfId="16865"/>
    <cellStyle name="Total 3 12 11" xfId="35078"/>
    <cellStyle name="Total 3 12 2" xfId="16866"/>
    <cellStyle name="Total 3 12 2 2" xfId="35079"/>
    <cellStyle name="Total 3 12 3" xfId="16867"/>
    <cellStyle name="Total 3 12 3 2" xfId="35080"/>
    <cellStyle name="Total 3 12 4" xfId="16868"/>
    <cellStyle name="Total 3 12 4 2" xfId="35081"/>
    <cellStyle name="Total 3 12 5" xfId="16869"/>
    <cellStyle name="Total 3 12 5 2" xfId="35082"/>
    <cellStyle name="Total 3 12 6" xfId="16870"/>
    <cellStyle name="Total 3 12 6 2" xfId="35083"/>
    <cellStyle name="Total 3 12 7" xfId="16871"/>
    <cellStyle name="Total 3 12 7 2" xfId="35084"/>
    <cellStyle name="Total 3 12 8" xfId="16872"/>
    <cellStyle name="Total 3 12 9" xfId="16873"/>
    <cellStyle name="Total 3 13" xfId="16874"/>
    <cellStyle name="Total 3 13 2" xfId="16875"/>
    <cellStyle name="Total 3 13 2 2" xfId="35086"/>
    <cellStyle name="Total 3 13 3" xfId="16876"/>
    <cellStyle name="Total 3 13 3 2" xfId="35087"/>
    <cellStyle name="Total 3 13 4" xfId="16877"/>
    <cellStyle name="Total 3 13 4 2" xfId="35088"/>
    <cellStyle name="Total 3 13 5" xfId="16878"/>
    <cellStyle name="Total 3 13 5 2" xfId="35089"/>
    <cellStyle name="Total 3 13 6" xfId="16879"/>
    <cellStyle name="Total 3 13 6 2" xfId="35090"/>
    <cellStyle name="Total 3 13 7" xfId="16880"/>
    <cellStyle name="Total 3 13 7 2" xfId="35091"/>
    <cellStyle name="Total 3 13 8" xfId="35085"/>
    <cellStyle name="Total 3 14" xfId="16881"/>
    <cellStyle name="Total 3 14 2" xfId="16882"/>
    <cellStyle name="Total 3 14 2 2" xfId="35093"/>
    <cellStyle name="Total 3 14 3" xfId="16883"/>
    <cellStyle name="Total 3 14 3 2" xfId="35094"/>
    <cellStyle name="Total 3 14 4" xfId="16884"/>
    <cellStyle name="Total 3 14 4 2" xfId="35095"/>
    <cellStyle name="Total 3 14 5" xfId="16885"/>
    <cellStyle name="Total 3 14 5 2" xfId="35096"/>
    <cellStyle name="Total 3 14 6" xfId="16886"/>
    <cellStyle name="Total 3 14 6 2" xfId="35097"/>
    <cellStyle name="Total 3 14 7" xfId="16887"/>
    <cellStyle name="Total 3 14 7 2" xfId="35098"/>
    <cellStyle name="Total 3 14 8" xfId="35092"/>
    <cellStyle name="Total 3 15" xfId="16888"/>
    <cellStyle name="Total 3 15 2" xfId="16889"/>
    <cellStyle name="Total 3 15 2 2" xfId="35100"/>
    <cellStyle name="Total 3 15 3" xfId="16890"/>
    <cellStyle name="Total 3 15 3 2" xfId="35101"/>
    <cellStyle name="Total 3 15 4" xfId="16891"/>
    <cellStyle name="Total 3 15 4 2" xfId="35102"/>
    <cellStyle name="Total 3 15 5" xfId="16892"/>
    <cellStyle name="Total 3 15 5 2" xfId="35103"/>
    <cellStyle name="Total 3 15 6" xfId="16893"/>
    <cellStyle name="Total 3 15 6 2" xfId="35104"/>
    <cellStyle name="Total 3 15 7" xfId="16894"/>
    <cellStyle name="Total 3 15 7 2" xfId="35105"/>
    <cellStyle name="Total 3 15 8" xfId="35099"/>
    <cellStyle name="Total 3 16" xfId="16895"/>
    <cellStyle name="Total 3 16 2" xfId="16896"/>
    <cellStyle name="Total 3 16 2 2" xfId="35107"/>
    <cellStyle name="Total 3 16 3" xfId="16897"/>
    <cellStyle name="Total 3 16 3 2" xfId="35108"/>
    <cellStyle name="Total 3 16 4" xfId="16898"/>
    <cellStyle name="Total 3 16 4 2" xfId="35109"/>
    <cellStyle name="Total 3 16 5" xfId="16899"/>
    <cellStyle name="Total 3 16 5 2" xfId="35110"/>
    <cellStyle name="Total 3 16 6" xfId="16900"/>
    <cellStyle name="Total 3 16 6 2" xfId="35111"/>
    <cellStyle name="Total 3 16 7" xfId="16901"/>
    <cellStyle name="Total 3 16 7 2" xfId="35112"/>
    <cellStyle name="Total 3 16 8" xfId="35106"/>
    <cellStyle name="Total 3 17" xfId="16902"/>
    <cellStyle name="Total 3 17 2" xfId="35113"/>
    <cellStyle name="Total 3 18" xfId="16903"/>
    <cellStyle name="Total 3 18 2" xfId="35114"/>
    <cellStyle name="Total 3 19" xfId="16904"/>
    <cellStyle name="Total 3 19 2" xfId="35115"/>
    <cellStyle name="Total 3 2" xfId="16905"/>
    <cellStyle name="Total 3 2 10" xfId="16906"/>
    <cellStyle name="Total 3 2 10 2" xfId="16907"/>
    <cellStyle name="Total 3 2 10 2 2" xfId="35117"/>
    <cellStyle name="Total 3 2 10 3" xfId="16908"/>
    <cellStyle name="Total 3 2 10 3 2" xfId="35118"/>
    <cellStyle name="Total 3 2 10 4" xfId="16909"/>
    <cellStyle name="Total 3 2 10 4 2" xfId="35119"/>
    <cellStyle name="Total 3 2 10 5" xfId="16910"/>
    <cellStyle name="Total 3 2 10 5 2" xfId="35120"/>
    <cellStyle name="Total 3 2 10 6" xfId="16911"/>
    <cellStyle name="Total 3 2 10 6 2" xfId="35121"/>
    <cellStyle name="Total 3 2 10 7" xfId="16912"/>
    <cellStyle name="Total 3 2 10 7 2" xfId="35122"/>
    <cellStyle name="Total 3 2 10 8" xfId="35116"/>
    <cellStyle name="Total 3 2 11" xfId="16913"/>
    <cellStyle name="Total 3 2 11 2" xfId="16914"/>
    <cellStyle name="Total 3 2 11 2 2" xfId="35124"/>
    <cellStyle name="Total 3 2 11 3" xfId="16915"/>
    <cellStyle name="Total 3 2 11 3 2" xfId="35125"/>
    <cellStyle name="Total 3 2 11 4" xfId="16916"/>
    <cellStyle name="Total 3 2 11 4 2" xfId="35126"/>
    <cellStyle name="Total 3 2 11 5" xfId="16917"/>
    <cellStyle name="Total 3 2 11 5 2" xfId="35127"/>
    <cellStyle name="Total 3 2 11 6" xfId="16918"/>
    <cellStyle name="Total 3 2 11 6 2" xfId="35128"/>
    <cellStyle name="Total 3 2 11 7" xfId="16919"/>
    <cellStyle name="Total 3 2 11 7 2" xfId="35129"/>
    <cellStyle name="Total 3 2 11 8" xfId="35123"/>
    <cellStyle name="Total 3 2 12" xfId="16920"/>
    <cellStyle name="Total 3 2 12 2" xfId="16921"/>
    <cellStyle name="Total 3 2 12 2 2" xfId="35131"/>
    <cellStyle name="Total 3 2 12 3" xfId="16922"/>
    <cellStyle name="Total 3 2 12 3 2" xfId="35132"/>
    <cellStyle name="Total 3 2 12 4" xfId="16923"/>
    <cellStyle name="Total 3 2 12 4 2" xfId="35133"/>
    <cellStyle name="Total 3 2 12 5" xfId="16924"/>
    <cellStyle name="Total 3 2 12 5 2" xfId="35134"/>
    <cellStyle name="Total 3 2 12 6" xfId="16925"/>
    <cellStyle name="Total 3 2 12 6 2" xfId="35135"/>
    <cellStyle name="Total 3 2 12 7" xfId="16926"/>
    <cellStyle name="Total 3 2 12 7 2" xfId="35136"/>
    <cellStyle name="Total 3 2 12 8" xfId="35130"/>
    <cellStyle name="Total 3 2 13" xfId="16927"/>
    <cellStyle name="Total 3 2 13 2" xfId="16928"/>
    <cellStyle name="Total 3 2 13 2 2" xfId="35138"/>
    <cellStyle name="Total 3 2 13 3" xfId="16929"/>
    <cellStyle name="Total 3 2 13 3 2" xfId="35139"/>
    <cellStyle name="Total 3 2 13 4" xfId="16930"/>
    <cellStyle name="Total 3 2 13 4 2" xfId="35140"/>
    <cellStyle name="Total 3 2 13 5" xfId="16931"/>
    <cellStyle name="Total 3 2 13 5 2" xfId="35141"/>
    <cellStyle name="Total 3 2 13 6" xfId="16932"/>
    <cellStyle name="Total 3 2 13 6 2" xfId="35142"/>
    <cellStyle name="Total 3 2 13 7" xfId="16933"/>
    <cellStyle name="Total 3 2 13 7 2" xfId="35143"/>
    <cellStyle name="Total 3 2 13 8" xfId="35137"/>
    <cellStyle name="Total 3 2 14" xfId="16934"/>
    <cellStyle name="Total 3 2 14 2" xfId="35144"/>
    <cellStyle name="Total 3 2 15" xfId="16935"/>
    <cellStyle name="Total 3 2 15 2" xfId="35145"/>
    <cellStyle name="Total 3 2 16" xfId="16936"/>
    <cellStyle name="Total 3 2 16 2" xfId="35146"/>
    <cellStyle name="Total 3 2 17" xfId="16937"/>
    <cellStyle name="Total 3 2 18" xfId="16938"/>
    <cellStyle name="Total 3 2 19" xfId="16939"/>
    <cellStyle name="Total 3 2 2" xfId="16940"/>
    <cellStyle name="Total 3 2 2 10" xfId="16941"/>
    <cellStyle name="Total 3 2 2 10 2" xfId="16942"/>
    <cellStyle name="Total 3 2 2 10 2 2" xfId="35148"/>
    <cellStyle name="Total 3 2 2 10 3" xfId="16943"/>
    <cellStyle name="Total 3 2 2 10 3 2" xfId="35149"/>
    <cellStyle name="Total 3 2 2 10 4" xfId="16944"/>
    <cellStyle name="Total 3 2 2 10 4 2" xfId="35150"/>
    <cellStyle name="Total 3 2 2 10 5" xfId="16945"/>
    <cellStyle name="Total 3 2 2 10 5 2" xfId="35151"/>
    <cellStyle name="Total 3 2 2 10 6" xfId="16946"/>
    <cellStyle name="Total 3 2 2 10 6 2" xfId="35152"/>
    <cellStyle name="Total 3 2 2 10 7" xfId="16947"/>
    <cellStyle name="Total 3 2 2 10 7 2" xfId="35153"/>
    <cellStyle name="Total 3 2 2 10 8" xfId="35147"/>
    <cellStyle name="Total 3 2 2 11" xfId="16948"/>
    <cellStyle name="Total 3 2 2 11 2" xfId="16949"/>
    <cellStyle name="Total 3 2 2 11 2 2" xfId="35155"/>
    <cellStyle name="Total 3 2 2 11 3" xfId="16950"/>
    <cellStyle name="Total 3 2 2 11 3 2" xfId="35156"/>
    <cellStyle name="Total 3 2 2 11 4" xfId="16951"/>
    <cellStyle name="Total 3 2 2 11 4 2" xfId="35157"/>
    <cellStyle name="Total 3 2 2 11 5" xfId="16952"/>
    <cellStyle name="Total 3 2 2 11 5 2" xfId="35158"/>
    <cellStyle name="Total 3 2 2 11 6" xfId="16953"/>
    <cellStyle name="Total 3 2 2 11 6 2" xfId="35159"/>
    <cellStyle name="Total 3 2 2 11 7" xfId="16954"/>
    <cellStyle name="Total 3 2 2 11 7 2" xfId="35160"/>
    <cellStyle name="Total 3 2 2 11 8" xfId="35154"/>
    <cellStyle name="Total 3 2 2 12" xfId="16955"/>
    <cellStyle name="Total 3 2 2 12 2" xfId="16956"/>
    <cellStyle name="Total 3 2 2 12 2 2" xfId="35162"/>
    <cellStyle name="Total 3 2 2 12 3" xfId="16957"/>
    <cellStyle name="Total 3 2 2 12 3 2" xfId="35163"/>
    <cellStyle name="Total 3 2 2 12 4" xfId="16958"/>
    <cellStyle name="Total 3 2 2 12 4 2" xfId="35164"/>
    <cellStyle name="Total 3 2 2 12 5" xfId="16959"/>
    <cellStyle name="Total 3 2 2 12 5 2" xfId="35165"/>
    <cellStyle name="Total 3 2 2 12 6" xfId="16960"/>
    <cellStyle name="Total 3 2 2 12 6 2" xfId="35166"/>
    <cellStyle name="Total 3 2 2 12 7" xfId="16961"/>
    <cellStyle name="Total 3 2 2 12 7 2" xfId="35167"/>
    <cellStyle name="Total 3 2 2 12 8" xfId="35161"/>
    <cellStyle name="Total 3 2 2 13" xfId="16962"/>
    <cellStyle name="Total 3 2 2 13 2" xfId="16963"/>
    <cellStyle name="Total 3 2 2 13 2 2" xfId="35169"/>
    <cellStyle name="Total 3 2 2 13 3" xfId="16964"/>
    <cellStyle name="Total 3 2 2 13 3 2" xfId="35170"/>
    <cellStyle name="Total 3 2 2 13 4" xfId="16965"/>
    <cellStyle name="Total 3 2 2 13 4 2" xfId="35171"/>
    <cellStyle name="Total 3 2 2 13 5" xfId="16966"/>
    <cellStyle name="Total 3 2 2 13 5 2" xfId="35172"/>
    <cellStyle name="Total 3 2 2 13 6" xfId="16967"/>
    <cellStyle name="Total 3 2 2 13 6 2" xfId="35173"/>
    <cellStyle name="Total 3 2 2 13 7" xfId="16968"/>
    <cellStyle name="Total 3 2 2 13 7 2" xfId="35174"/>
    <cellStyle name="Total 3 2 2 13 8" xfId="35168"/>
    <cellStyle name="Total 3 2 2 14" xfId="16969"/>
    <cellStyle name="Total 3 2 2 14 2" xfId="35175"/>
    <cellStyle name="Total 3 2 2 15" xfId="16970"/>
    <cellStyle name="Total 3 2 2 15 2" xfId="35176"/>
    <cellStyle name="Total 3 2 2 16" xfId="16971"/>
    <cellStyle name="Total 3 2 2 16 2" xfId="35177"/>
    <cellStyle name="Total 3 2 2 17" xfId="16972"/>
    <cellStyle name="Total 3 2 2 17 2" xfId="35178"/>
    <cellStyle name="Total 3 2 2 18" xfId="16973"/>
    <cellStyle name="Total 3 2 2 19" xfId="16974"/>
    <cellStyle name="Total 3 2 2 2" xfId="16975"/>
    <cellStyle name="Total 3 2 2 2 10" xfId="16976"/>
    <cellStyle name="Total 3 2 2 2 10 2" xfId="16977"/>
    <cellStyle name="Total 3 2 2 2 10 2 2" xfId="35181"/>
    <cellStyle name="Total 3 2 2 2 10 3" xfId="16978"/>
    <cellStyle name="Total 3 2 2 2 10 3 2" xfId="35182"/>
    <cellStyle name="Total 3 2 2 2 10 4" xfId="16979"/>
    <cellStyle name="Total 3 2 2 2 10 4 2" xfId="35183"/>
    <cellStyle name="Total 3 2 2 2 10 5" xfId="16980"/>
    <cellStyle name="Total 3 2 2 2 10 5 2" xfId="35184"/>
    <cellStyle name="Total 3 2 2 2 10 6" xfId="16981"/>
    <cellStyle name="Total 3 2 2 2 10 6 2" xfId="35185"/>
    <cellStyle name="Total 3 2 2 2 10 7" xfId="16982"/>
    <cellStyle name="Total 3 2 2 2 10 7 2" xfId="35186"/>
    <cellStyle name="Total 3 2 2 2 10 8" xfId="35180"/>
    <cellStyle name="Total 3 2 2 2 11" xfId="16983"/>
    <cellStyle name="Total 3 2 2 2 11 2" xfId="35187"/>
    <cellStyle name="Total 3 2 2 2 12" xfId="16984"/>
    <cellStyle name="Total 3 2 2 2 12 2" xfId="35188"/>
    <cellStyle name="Total 3 2 2 2 13" xfId="16985"/>
    <cellStyle name="Total 3 2 2 2 13 2" xfId="35189"/>
    <cellStyle name="Total 3 2 2 2 14" xfId="16986"/>
    <cellStyle name="Total 3 2 2 2 14 2" xfId="35190"/>
    <cellStyle name="Total 3 2 2 2 15" xfId="16987"/>
    <cellStyle name="Total 3 2 2 2 16" xfId="16988"/>
    <cellStyle name="Total 3 2 2 2 17" xfId="35179"/>
    <cellStyle name="Total 3 2 2 2 2" xfId="16989"/>
    <cellStyle name="Total 3 2 2 2 2 2" xfId="16990"/>
    <cellStyle name="Total 3 2 2 2 2 2 2" xfId="35192"/>
    <cellStyle name="Total 3 2 2 2 2 3" xfId="16991"/>
    <cellStyle name="Total 3 2 2 2 2 3 2" xfId="35193"/>
    <cellStyle name="Total 3 2 2 2 2 4" xfId="16992"/>
    <cellStyle name="Total 3 2 2 2 2 4 2" xfId="35194"/>
    <cellStyle name="Total 3 2 2 2 2 5" xfId="16993"/>
    <cellStyle name="Total 3 2 2 2 2 5 2" xfId="35195"/>
    <cellStyle name="Total 3 2 2 2 2 6" xfId="16994"/>
    <cellStyle name="Total 3 2 2 2 2 6 2" xfId="35196"/>
    <cellStyle name="Total 3 2 2 2 2 7" xfId="16995"/>
    <cellStyle name="Total 3 2 2 2 2 7 2" xfId="35197"/>
    <cellStyle name="Total 3 2 2 2 2 8" xfId="35191"/>
    <cellStyle name="Total 3 2 2 2 3" xfId="16996"/>
    <cellStyle name="Total 3 2 2 2 3 2" xfId="16997"/>
    <cellStyle name="Total 3 2 2 2 3 2 2" xfId="35199"/>
    <cellStyle name="Total 3 2 2 2 3 3" xfId="16998"/>
    <cellStyle name="Total 3 2 2 2 3 3 2" xfId="35200"/>
    <cellStyle name="Total 3 2 2 2 3 4" xfId="16999"/>
    <cellStyle name="Total 3 2 2 2 3 4 2" xfId="35201"/>
    <cellStyle name="Total 3 2 2 2 3 5" xfId="17000"/>
    <cellStyle name="Total 3 2 2 2 3 5 2" xfId="35202"/>
    <cellStyle name="Total 3 2 2 2 3 6" xfId="17001"/>
    <cellStyle name="Total 3 2 2 2 3 6 2" xfId="35203"/>
    <cellStyle name="Total 3 2 2 2 3 7" xfId="17002"/>
    <cellStyle name="Total 3 2 2 2 3 7 2" xfId="35204"/>
    <cellStyle name="Total 3 2 2 2 3 8" xfId="35198"/>
    <cellStyle name="Total 3 2 2 2 4" xfId="17003"/>
    <cellStyle name="Total 3 2 2 2 4 2" xfId="17004"/>
    <cellStyle name="Total 3 2 2 2 4 2 2" xfId="35206"/>
    <cellStyle name="Total 3 2 2 2 4 3" xfId="17005"/>
    <cellStyle name="Total 3 2 2 2 4 3 2" xfId="35207"/>
    <cellStyle name="Total 3 2 2 2 4 4" xfId="17006"/>
    <cellStyle name="Total 3 2 2 2 4 4 2" xfId="35208"/>
    <cellStyle name="Total 3 2 2 2 4 5" xfId="17007"/>
    <cellStyle name="Total 3 2 2 2 4 5 2" xfId="35209"/>
    <cellStyle name="Total 3 2 2 2 4 6" xfId="17008"/>
    <cellStyle name="Total 3 2 2 2 4 6 2" xfId="35210"/>
    <cellStyle name="Total 3 2 2 2 4 7" xfId="17009"/>
    <cellStyle name="Total 3 2 2 2 4 7 2" xfId="35211"/>
    <cellStyle name="Total 3 2 2 2 4 8" xfId="35205"/>
    <cellStyle name="Total 3 2 2 2 5" xfId="17010"/>
    <cellStyle name="Total 3 2 2 2 5 2" xfId="17011"/>
    <cellStyle name="Total 3 2 2 2 5 2 2" xfId="35213"/>
    <cellStyle name="Total 3 2 2 2 5 3" xfId="17012"/>
    <cellStyle name="Total 3 2 2 2 5 3 2" xfId="35214"/>
    <cellStyle name="Total 3 2 2 2 5 4" xfId="17013"/>
    <cellStyle name="Total 3 2 2 2 5 4 2" xfId="35215"/>
    <cellStyle name="Total 3 2 2 2 5 5" xfId="17014"/>
    <cellStyle name="Total 3 2 2 2 5 5 2" xfId="35216"/>
    <cellStyle name="Total 3 2 2 2 5 6" xfId="17015"/>
    <cellStyle name="Total 3 2 2 2 5 6 2" xfId="35217"/>
    <cellStyle name="Total 3 2 2 2 5 7" xfId="17016"/>
    <cellStyle name="Total 3 2 2 2 5 7 2" xfId="35218"/>
    <cellStyle name="Total 3 2 2 2 5 8" xfId="35212"/>
    <cellStyle name="Total 3 2 2 2 6" xfId="17017"/>
    <cellStyle name="Total 3 2 2 2 6 2" xfId="17018"/>
    <cellStyle name="Total 3 2 2 2 6 2 2" xfId="35220"/>
    <cellStyle name="Total 3 2 2 2 6 3" xfId="17019"/>
    <cellStyle name="Total 3 2 2 2 6 3 2" xfId="35221"/>
    <cellStyle name="Total 3 2 2 2 6 4" xfId="17020"/>
    <cellStyle name="Total 3 2 2 2 6 4 2" xfId="35222"/>
    <cellStyle name="Total 3 2 2 2 6 5" xfId="17021"/>
    <cellStyle name="Total 3 2 2 2 6 5 2" xfId="35223"/>
    <cellStyle name="Total 3 2 2 2 6 6" xfId="17022"/>
    <cellStyle name="Total 3 2 2 2 6 6 2" xfId="35224"/>
    <cellStyle name="Total 3 2 2 2 6 7" xfId="17023"/>
    <cellStyle name="Total 3 2 2 2 6 7 2" xfId="35225"/>
    <cellStyle name="Total 3 2 2 2 6 8" xfId="35219"/>
    <cellStyle name="Total 3 2 2 2 7" xfId="17024"/>
    <cellStyle name="Total 3 2 2 2 7 2" xfId="17025"/>
    <cellStyle name="Total 3 2 2 2 7 2 2" xfId="35227"/>
    <cellStyle name="Total 3 2 2 2 7 3" xfId="17026"/>
    <cellStyle name="Total 3 2 2 2 7 3 2" xfId="35228"/>
    <cellStyle name="Total 3 2 2 2 7 4" xfId="17027"/>
    <cellStyle name="Total 3 2 2 2 7 4 2" xfId="35229"/>
    <cellStyle name="Total 3 2 2 2 7 5" xfId="17028"/>
    <cellStyle name="Total 3 2 2 2 7 5 2" xfId="35230"/>
    <cellStyle name="Total 3 2 2 2 7 6" xfId="17029"/>
    <cellStyle name="Total 3 2 2 2 7 6 2" xfId="35231"/>
    <cellStyle name="Total 3 2 2 2 7 7" xfId="17030"/>
    <cellStyle name="Total 3 2 2 2 7 7 2" xfId="35232"/>
    <cellStyle name="Total 3 2 2 2 7 8" xfId="35226"/>
    <cellStyle name="Total 3 2 2 2 8" xfId="17031"/>
    <cellStyle name="Total 3 2 2 2 8 2" xfId="17032"/>
    <cellStyle name="Total 3 2 2 2 8 2 2" xfId="35234"/>
    <cellStyle name="Total 3 2 2 2 8 3" xfId="17033"/>
    <cellStyle name="Total 3 2 2 2 8 3 2" xfId="35235"/>
    <cellStyle name="Total 3 2 2 2 8 4" xfId="17034"/>
    <cellStyle name="Total 3 2 2 2 8 4 2" xfId="35236"/>
    <cellStyle name="Total 3 2 2 2 8 5" xfId="17035"/>
    <cellStyle name="Total 3 2 2 2 8 5 2" xfId="35237"/>
    <cellStyle name="Total 3 2 2 2 8 6" xfId="17036"/>
    <cellStyle name="Total 3 2 2 2 8 6 2" xfId="35238"/>
    <cellStyle name="Total 3 2 2 2 8 7" xfId="17037"/>
    <cellStyle name="Total 3 2 2 2 8 7 2" xfId="35239"/>
    <cellStyle name="Total 3 2 2 2 8 8" xfId="35233"/>
    <cellStyle name="Total 3 2 2 2 9" xfId="17038"/>
    <cellStyle name="Total 3 2 2 2 9 2" xfId="17039"/>
    <cellStyle name="Total 3 2 2 2 9 2 2" xfId="35241"/>
    <cellStyle name="Total 3 2 2 2 9 3" xfId="17040"/>
    <cellStyle name="Total 3 2 2 2 9 3 2" xfId="35242"/>
    <cellStyle name="Total 3 2 2 2 9 4" xfId="17041"/>
    <cellStyle name="Total 3 2 2 2 9 4 2" xfId="35243"/>
    <cellStyle name="Total 3 2 2 2 9 5" xfId="17042"/>
    <cellStyle name="Total 3 2 2 2 9 5 2" xfId="35244"/>
    <cellStyle name="Total 3 2 2 2 9 6" xfId="17043"/>
    <cellStyle name="Total 3 2 2 2 9 6 2" xfId="35245"/>
    <cellStyle name="Total 3 2 2 2 9 7" xfId="17044"/>
    <cellStyle name="Total 3 2 2 2 9 7 2" xfId="35246"/>
    <cellStyle name="Total 3 2 2 2 9 8" xfId="35240"/>
    <cellStyle name="Total 3 2 2 20" xfId="17045"/>
    <cellStyle name="Total 3 2 2 21" xfId="17046"/>
    <cellStyle name="Total 3 2 2 22" xfId="17047"/>
    <cellStyle name="Total 3 2 2 23" xfId="17048"/>
    <cellStyle name="Total 3 2 2 24" xfId="17049"/>
    <cellStyle name="Total 3 2 2 25" xfId="17050"/>
    <cellStyle name="Total 3 2 2 26" xfId="17051"/>
    <cellStyle name="Total 3 2 2 27" xfId="17052"/>
    <cellStyle name="Total 3 2 2 28" xfId="17053"/>
    <cellStyle name="Total 3 2 2 29" xfId="17054"/>
    <cellStyle name="Total 3 2 2 3" xfId="17055"/>
    <cellStyle name="Total 3 2 2 3 10" xfId="17056"/>
    <cellStyle name="Total 3 2 2 3 10 2" xfId="17057"/>
    <cellStyle name="Total 3 2 2 3 10 2 2" xfId="35249"/>
    <cellStyle name="Total 3 2 2 3 10 3" xfId="17058"/>
    <cellStyle name="Total 3 2 2 3 10 3 2" xfId="35250"/>
    <cellStyle name="Total 3 2 2 3 10 4" xfId="17059"/>
    <cellStyle name="Total 3 2 2 3 10 4 2" xfId="35251"/>
    <cellStyle name="Total 3 2 2 3 10 5" xfId="17060"/>
    <cellStyle name="Total 3 2 2 3 10 5 2" xfId="35252"/>
    <cellStyle name="Total 3 2 2 3 10 6" xfId="17061"/>
    <cellStyle name="Total 3 2 2 3 10 6 2" xfId="35253"/>
    <cellStyle name="Total 3 2 2 3 10 7" xfId="17062"/>
    <cellStyle name="Total 3 2 2 3 10 7 2" xfId="35254"/>
    <cellStyle name="Total 3 2 2 3 10 8" xfId="35248"/>
    <cellStyle name="Total 3 2 2 3 11" xfId="17063"/>
    <cellStyle name="Total 3 2 2 3 11 2" xfId="35255"/>
    <cellStyle name="Total 3 2 2 3 12" xfId="17064"/>
    <cellStyle name="Total 3 2 2 3 12 2" xfId="35256"/>
    <cellStyle name="Total 3 2 2 3 13" xfId="17065"/>
    <cellStyle name="Total 3 2 2 3 13 2" xfId="35257"/>
    <cellStyle name="Total 3 2 2 3 14" xfId="17066"/>
    <cellStyle name="Total 3 2 2 3 14 2" xfId="35258"/>
    <cellStyle name="Total 3 2 2 3 15" xfId="17067"/>
    <cellStyle name="Total 3 2 2 3 16" xfId="17068"/>
    <cellStyle name="Total 3 2 2 3 17" xfId="35247"/>
    <cellStyle name="Total 3 2 2 3 2" xfId="17069"/>
    <cellStyle name="Total 3 2 2 3 2 2" xfId="17070"/>
    <cellStyle name="Total 3 2 2 3 2 2 2" xfId="35260"/>
    <cellStyle name="Total 3 2 2 3 2 3" xfId="17071"/>
    <cellStyle name="Total 3 2 2 3 2 3 2" xfId="35261"/>
    <cellStyle name="Total 3 2 2 3 2 4" xfId="17072"/>
    <cellStyle name="Total 3 2 2 3 2 4 2" xfId="35262"/>
    <cellStyle name="Total 3 2 2 3 2 5" xfId="17073"/>
    <cellStyle name="Total 3 2 2 3 2 5 2" xfId="35263"/>
    <cellStyle name="Total 3 2 2 3 2 6" xfId="17074"/>
    <cellStyle name="Total 3 2 2 3 2 6 2" xfId="35264"/>
    <cellStyle name="Total 3 2 2 3 2 7" xfId="17075"/>
    <cellStyle name="Total 3 2 2 3 2 7 2" xfId="35265"/>
    <cellStyle name="Total 3 2 2 3 2 8" xfId="35259"/>
    <cellStyle name="Total 3 2 2 3 3" xfId="17076"/>
    <cellStyle name="Total 3 2 2 3 3 2" xfId="17077"/>
    <cellStyle name="Total 3 2 2 3 3 2 2" xfId="35267"/>
    <cellStyle name="Total 3 2 2 3 3 3" xfId="17078"/>
    <cellStyle name="Total 3 2 2 3 3 3 2" xfId="35268"/>
    <cellStyle name="Total 3 2 2 3 3 4" xfId="17079"/>
    <cellStyle name="Total 3 2 2 3 3 4 2" xfId="35269"/>
    <cellStyle name="Total 3 2 2 3 3 5" xfId="17080"/>
    <cellStyle name="Total 3 2 2 3 3 5 2" xfId="35270"/>
    <cellStyle name="Total 3 2 2 3 3 6" xfId="17081"/>
    <cellStyle name="Total 3 2 2 3 3 6 2" xfId="35271"/>
    <cellStyle name="Total 3 2 2 3 3 7" xfId="17082"/>
    <cellStyle name="Total 3 2 2 3 3 7 2" xfId="35272"/>
    <cellStyle name="Total 3 2 2 3 3 8" xfId="35266"/>
    <cellStyle name="Total 3 2 2 3 4" xfId="17083"/>
    <cellStyle name="Total 3 2 2 3 4 2" xfId="17084"/>
    <cellStyle name="Total 3 2 2 3 4 2 2" xfId="35274"/>
    <cellStyle name="Total 3 2 2 3 4 3" xfId="17085"/>
    <cellStyle name="Total 3 2 2 3 4 3 2" xfId="35275"/>
    <cellStyle name="Total 3 2 2 3 4 4" xfId="17086"/>
    <cellStyle name="Total 3 2 2 3 4 4 2" xfId="35276"/>
    <cellStyle name="Total 3 2 2 3 4 5" xfId="17087"/>
    <cellStyle name="Total 3 2 2 3 4 5 2" xfId="35277"/>
    <cellStyle name="Total 3 2 2 3 4 6" xfId="17088"/>
    <cellStyle name="Total 3 2 2 3 4 6 2" xfId="35278"/>
    <cellStyle name="Total 3 2 2 3 4 7" xfId="17089"/>
    <cellStyle name="Total 3 2 2 3 4 7 2" xfId="35279"/>
    <cellStyle name="Total 3 2 2 3 4 8" xfId="35273"/>
    <cellStyle name="Total 3 2 2 3 5" xfId="17090"/>
    <cellStyle name="Total 3 2 2 3 5 2" xfId="17091"/>
    <cellStyle name="Total 3 2 2 3 5 2 2" xfId="35281"/>
    <cellStyle name="Total 3 2 2 3 5 3" xfId="17092"/>
    <cellStyle name="Total 3 2 2 3 5 3 2" xfId="35282"/>
    <cellStyle name="Total 3 2 2 3 5 4" xfId="17093"/>
    <cellStyle name="Total 3 2 2 3 5 4 2" xfId="35283"/>
    <cellStyle name="Total 3 2 2 3 5 5" xfId="17094"/>
    <cellStyle name="Total 3 2 2 3 5 5 2" xfId="35284"/>
    <cellStyle name="Total 3 2 2 3 5 6" xfId="17095"/>
    <cellStyle name="Total 3 2 2 3 5 6 2" xfId="35285"/>
    <cellStyle name="Total 3 2 2 3 5 7" xfId="17096"/>
    <cellStyle name="Total 3 2 2 3 5 7 2" xfId="35286"/>
    <cellStyle name="Total 3 2 2 3 5 8" xfId="35280"/>
    <cellStyle name="Total 3 2 2 3 6" xfId="17097"/>
    <cellStyle name="Total 3 2 2 3 6 2" xfId="17098"/>
    <cellStyle name="Total 3 2 2 3 6 2 2" xfId="35288"/>
    <cellStyle name="Total 3 2 2 3 6 3" xfId="17099"/>
    <cellStyle name="Total 3 2 2 3 6 3 2" xfId="35289"/>
    <cellStyle name="Total 3 2 2 3 6 4" xfId="17100"/>
    <cellStyle name="Total 3 2 2 3 6 4 2" xfId="35290"/>
    <cellStyle name="Total 3 2 2 3 6 5" xfId="17101"/>
    <cellStyle name="Total 3 2 2 3 6 5 2" xfId="35291"/>
    <cellStyle name="Total 3 2 2 3 6 6" xfId="17102"/>
    <cellStyle name="Total 3 2 2 3 6 6 2" xfId="35292"/>
    <cellStyle name="Total 3 2 2 3 6 7" xfId="17103"/>
    <cellStyle name="Total 3 2 2 3 6 7 2" xfId="35293"/>
    <cellStyle name="Total 3 2 2 3 6 8" xfId="35287"/>
    <cellStyle name="Total 3 2 2 3 7" xfId="17104"/>
    <cellStyle name="Total 3 2 2 3 7 2" xfId="17105"/>
    <cellStyle name="Total 3 2 2 3 7 2 2" xfId="35295"/>
    <cellStyle name="Total 3 2 2 3 7 3" xfId="17106"/>
    <cellStyle name="Total 3 2 2 3 7 3 2" xfId="35296"/>
    <cellStyle name="Total 3 2 2 3 7 4" xfId="17107"/>
    <cellStyle name="Total 3 2 2 3 7 4 2" xfId="35297"/>
    <cellStyle name="Total 3 2 2 3 7 5" xfId="17108"/>
    <cellStyle name="Total 3 2 2 3 7 5 2" xfId="35298"/>
    <cellStyle name="Total 3 2 2 3 7 6" xfId="17109"/>
    <cellStyle name="Total 3 2 2 3 7 6 2" xfId="35299"/>
    <cellStyle name="Total 3 2 2 3 7 7" xfId="17110"/>
    <cellStyle name="Total 3 2 2 3 7 7 2" xfId="35300"/>
    <cellStyle name="Total 3 2 2 3 7 8" xfId="35294"/>
    <cellStyle name="Total 3 2 2 3 8" xfId="17111"/>
    <cellStyle name="Total 3 2 2 3 8 2" xfId="17112"/>
    <cellStyle name="Total 3 2 2 3 8 2 2" xfId="35302"/>
    <cellStyle name="Total 3 2 2 3 8 3" xfId="17113"/>
    <cellStyle name="Total 3 2 2 3 8 3 2" xfId="35303"/>
    <cellStyle name="Total 3 2 2 3 8 4" xfId="17114"/>
    <cellStyle name="Total 3 2 2 3 8 4 2" xfId="35304"/>
    <cellStyle name="Total 3 2 2 3 8 5" xfId="17115"/>
    <cellStyle name="Total 3 2 2 3 8 5 2" xfId="35305"/>
    <cellStyle name="Total 3 2 2 3 8 6" xfId="17116"/>
    <cellStyle name="Total 3 2 2 3 8 6 2" xfId="35306"/>
    <cellStyle name="Total 3 2 2 3 8 7" xfId="17117"/>
    <cellStyle name="Total 3 2 2 3 8 7 2" xfId="35307"/>
    <cellStyle name="Total 3 2 2 3 8 8" xfId="35301"/>
    <cellStyle name="Total 3 2 2 3 9" xfId="17118"/>
    <cellStyle name="Total 3 2 2 3 9 2" xfId="17119"/>
    <cellStyle name="Total 3 2 2 3 9 2 2" xfId="35309"/>
    <cellStyle name="Total 3 2 2 3 9 3" xfId="17120"/>
    <cellStyle name="Total 3 2 2 3 9 3 2" xfId="35310"/>
    <cellStyle name="Total 3 2 2 3 9 4" xfId="17121"/>
    <cellStyle name="Total 3 2 2 3 9 4 2" xfId="35311"/>
    <cellStyle name="Total 3 2 2 3 9 5" xfId="17122"/>
    <cellStyle name="Total 3 2 2 3 9 5 2" xfId="35312"/>
    <cellStyle name="Total 3 2 2 3 9 6" xfId="17123"/>
    <cellStyle name="Total 3 2 2 3 9 6 2" xfId="35313"/>
    <cellStyle name="Total 3 2 2 3 9 7" xfId="17124"/>
    <cellStyle name="Total 3 2 2 3 9 7 2" xfId="35314"/>
    <cellStyle name="Total 3 2 2 3 9 8" xfId="35308"/>
    <cellStyle name="Total 3 2 2 30" xfId="17125"/>
    <cellStyle name="Total 3 2 2 31" xfId="21249"/>
    <cellStyle name="Total 3 2 2 4" xfId="17126"/>
    <cellStyle name="Total 3 2 2 4 10" xfId="17127"/>
    <cellStyle name="Total 3 2 2 4 10 2" xfId="17128"/>
    <cellStyle name="Total 3 2 2 4 10 2 2" xfId="35317"/>
    <cellStyle name="Total 3 2 2 4 10 3" xfId="17129"/>
    <cellStyle name="Total 3 2 2 4 10 3 2" xfId="35318"/>
    <cellStyle name="Total 3 2 2 4 10 4" xfId="17130"/>
    <cellStyle name="Total 3 2 2 4 10 4 2" xfId="35319"/>
    <cellStyle name="Total 3 2 2 4 10 5" xfId="17131"/>
    <cellStyle name="Total 3 2 2 4 10 5 2" xfId="35320"/>
    <cellStyle name="Total 3 2 2 4 10 6" xfId="17132"/>
    <cellStyle name="Total 3 2 2 4 10 6 2" xfId="35321"/>
    <cellStyle name="Total 3 2 2 4 10 7" xfId="17133"/>
    <cellStyle name="Total 3 2 2 4 10 7 2" xfId="35322"/>
    <cellStyle name="Total 3 2 2 4 10 8" xfId="35316"/>
    <cellStyle name="Total 3 2 2 4 11" xfId="17134"/>
    <cellStyle name="Total 3 2 2 4 11 2" xfId="35323"/>
    <cellStyle name="Total 3 2 2 4 12" xfId="17135"/>
    <cellStyle name="Total 3 2 2 4 12 2" xfId="35324"/>
    <cellStyle name="Total 3 2 2 4 13" xfId="17136"/>
    <cellStyle name="Total 3 2 2 4 13 2" xfId="35325"/>
    <cellStyle name="Total 3 2 2 4 14" xfId="17137"/>
    <cellStyle name="Total 3 2 2 4 14 2" xfId="35326"/>
    <cellStyle name="Total 3 2 2 4 15" xfId="17138"/>
    <cellStyle name="Total 3 2 2 4 16" xfId="17139"/>
    <cellStyle name="Total 3 2 2 4 17" xfId="35315"/>
    <cellStyle name="Total 3 2 2 4 2" xfId="17140"/>
    <cellStyle name="Total 3 2 2 4 2 2" xfId="17141"/>
    <cellStyle name="Total 3 2 2 4 2 2 2" xfId="35328"/>
    <cellStyle name="Total 3 2 2 4 2 3" xfId="17142"/>
    <cellStyle name="Total 3 2 2 4 2 3 2" xfId="35329"/>
    <cellStyle name="Total 3 2 2 4 2 4" xfId="17143"/>
    <cellStyle name="Total 3 2 2 4 2 4 2" xfId="35330"/>
    <cellStyle name="Total 3 2 2 4 2 5" xfId="17144"/>
    <cellStyle name="Total 3 2 2 4 2 5 2" xfId="35331"/>
    <cellStyle name="Total 3 2 2 4 2 6" xfId="17145"/>
    <cellStyle name="Total 3 2 2 4 2 6 2" xfId="35332"/>
    <cellStyle name="Total 3 2 2 4 2 7" xfId="17146"/>
    <cellStyle name="Total 3 2 2 4 2 7 2" xfId="35333"/>
    <cellStyle name="Total 3 2 2 4 2 8" xfId="35327"/>
    <cellStyle name="Total 3 2 2 4 3" xfId="17147"/>
    <cellStyle name="Total 3 2 2 4 3 2" xfId="17148"/>
    <cellStyle name="Total 3 2 2 4 3 2 2" xfId="35335"/>
    <cellStyle name="Total 3 2 2 4 3 3" xfId="17149"/>
    <cellStyle name="Total 3 2 2 4 3 3 2" xfId="35336"/>
    <cellStyle name="Total 3 2 2 4 3 4" xfId="17150"/>
    <cellStyle name="Total 3 2 2 4 3 4 2" xfId="35337"/>
    <cellStyle name="Total 3 2 2 4 3 5" xfId="17151"/>
    <cellStyle name="Total 3 2 2 4 3 5 2" xfId="35338"/>
    <cellStyle name="Total 3 2 2 4 3 6" xfId="17152"/>
    <cellStyle name="Total 3 2 2 4 3 6 2" xfId="35339"/>
    <cellStyle name="Total 3 2 2 4 3 7" xfId="17153"/>
    <cellStyle name="Total 3 2 2 4 3 7 2" xfId="35340"/>
    <cellStyle name="Total 3 2 2 4 3 8" xfId="35334"/>
    <cellStyle name="Total 3 2 2 4 4" xfId="17154"/>
    <cellStyle name="Total 3 2 2 4 4 2" xfId="17155"/>
    <cellStyle name="Total 3 2 2 4 4 2 2" xfId="35342"/>
    <cellStyle name="Total 3 2 2 4 4 3" xfId="17156"/>
    <cellStyle name="Total 3 2 2 4 4 3 2" xfId="35343"/>
    <cellStyle name="Total 3 2 2 4 4 4" xfId="17157"/>
    <cellStyle name="Total 3 2 2 4 4 4 2" xfId="35344"/>
    <cellStyle name="Total 3 2 2 4 4 5" xfId="17158"/>
    <cellStyle name="Total 3 2 2 4 4 5 2" xfId="35345"/>
    <cellStyle name="Total 3 2 2 4 4 6" xfId="17159"/>
    <cellStyle name="Total 3 2 2 4 4 6 2" xfId="35346"/>
    <cellStyle name="Total 3 2 2 4 4 7" xfId="17160"/>
    <cellStyle name="Total 3 2 2 4 4 7 2" xfId="35347"/>
    <cellStyle name="Total 3 2 2 4 4 8" xfId="35341"/>
    <cellStyle name="Total 3 2 2 4 5" xfId="17161"/>
    <cellStyle name="Total 3 2 2 4 5 2" xfId="17162"/>
    <cellStyle name="Total 3 2 2 4 5 2 2" xfId="35349"/>
    <cellStyle name="Total 3 2 2 4 5 3" xfId="17163"/>
    <cellStyle name="Total 3 2 2 4 5 3 2" xfId="35350"/>
    <cellStyle name="Total 3 2 2 4 5 4" xfId="17164"/>
    <cellStyle name="Total 3 2 2 4 5 4 2" xfId="35351"/>
    <cellStyle name="Total 3 2 2 4 5 5" xfId="17165"/>
    <cellStyle name="Total 3 2 2 4 5 5 2" xfId="35352"/>
    <cellStyle name="Total 3 2 2 4 5 6" xfId="17166"/>
    <cellStyle name="Total 3 2 2 4 5 6 2" xfId="35353"/>
    <cellStyle name="Total 3 2 2 4 5 7" xfId="17167"/>
    <cellStyle name="Total 3 2 2 4 5 7 2" xfId="35354"/>
    <cellStyle name="Total 3 2 2 4 5 8" xfId="35348"/>
    <cellStyle name="Total 3 2 2 4 6" xfId="17168"/>
    <cellStyle name="Total 3 2 2 4 6 2" xfId="17169"/>
    <cellStyle name="Total 3 2 2 4 6 2 2" xfId="35356"/>
    <cellStyle name="Total 3 2 2 4 6 3" xfId="17170"/>
    <cellStyle name="Total 3 2 2 4 6 3 2" xfId="35357"/>
    <cellStyle name="Total 3 2 2 4 6 4" xfId="17171"/>
    <cellStyle name="Total 3 2 2 4 6 4 2" xfId="35358"/>
    <cellStyle name="Total 3 2 2 4 6 5" xfId="17172"/>
    <cellStyle name="Total 3 2 2 4 6 5 2" xfId="35359"/>
    <cellStyle name="Total 3 2 2 4 6 6" xfId="17173"/>
    <cellStyle name="Total 3 2 2 4 6 6 2" xfId="35360"/>
    <cellStyle name="Total 3 2 2 4 6 7" xfId="17174"/>
    <cellStyle name="Total 3 2 2 4 6 7 2" xfId="35361"/>
    <cellStyle name="Total 3 2 2 4 6 8" xfId="35355"/>
    <cellStyle name="Total 3 2 2 4 7" xfId="17175"/>
    <cellStyle name="Total 3 2 2 4 7 2" xfId="17176"/>
    <cellStyle name="Total 3 2 2 4 7 2 2" xfId="35363"/>
    <cellStyle name="Total 3 2 2 4 7 3" xfId="17177"/>
    <cellStyle name="Total 3 2 2 4 7 3 2" xfId="35364"/>
    <cellStyle name="Total 3 2 2 4 7 4" xfId="17178"/>
    <cellStyle name="Total 3 2 2 4 7 4 2" xfId="35365"/>
    <cellStyle name="Total 3 2 2 4 7 5" xfId="17179"/>
    <cellStyle name="Total 3 2 2 4 7 5 2" xfId="35366"/>
    <cellStyle name="Total 3 2 2 4 7 6" xfId="17180"/>
    <cellStyle name="Total 3 2 2 4 7 6 2" xfId="35367"/>
    <cellStyle name="Total 3 2 2 4 7 7" xfId="17181"/>
    <cellStyle name="Total 3 2 2 4 7 7 2" xfId="35368"/>
    <cellStyle name="Total 3 2 2 4 7 8" xfId="35362"/>
    <cellStyle name="Total 3 2 2 4 8" xfId="17182"/>
    <cellStyle name="Total 3 2 2 4 8 2" xfId="17183"/>
    <cellStyle name="Total 3 2 2 4 8 2 2" xfId="35370"/>
    <cellStyle name="Total 3 2 2 4 8 3" xfId="17184"/>
    <cellStyle name="Total 3 2 2 4 8 3 2" xfId="35371"/>
    <cellStyle name="Total 3 2 2 4 8 4" xfId="17185"/>
    <cellStyle name="Total 3 2 2 4 8 4 2" xfId="35372"/>
    <cellStyle name="Total 3 2 2 4 8 5" xfId="17186"/>
    <cellStyle name="Total 3 2 2 4 8 5 2" xfId="35373"/>
    <cellStyle name="Total 3 2 2 4 8 6" xfId="17187"/>
    <cellStyle name="Total 3 2 2 4 8 6 2" xfId="35374"/>
    <cellStyle name="Total 3 2 2 4 8 7" xfId="17188"/>
    <cellStyle name="Total 3 2 2 4 8 7 2" xfId="35375"/>
    <cellStyle name="Total 3 2 2 4 8 8" xfId="35369"/>
    <cellStyle name="Total 3 2 2 4 9" xfId="17189"/>
    <cellStyle name="Total 3 2 2 4 9 2" xfId="17190"/>
    <cellStyle name="Total 3 2 2 4 9 2 2" xfId="35377"/>
    <cellStyle name="Total 3 2 2 4 9 3" xfId="17191"/>
    <cellStyle name="Total 3 2 2 4 9 3 2" xfId="35378"/>
    <cellStyle name="Total 3 2 2 4 9 4" xfId="17192"/>
    <cellStyle name="Total 3 2 2 4 9 4 2" xfId="35379"/>
    <cellStyle name="Total 3 2 2 4 9 5" xfId="17193"/>
    <cellStyle name="Total 3 2 2 4 9 5 2" xfId="35380"/>
    <cellStyle name="Total 3 2 2 4 9 6" xfId="17194"/>
    <cellStyle name="Total 3 2 2 4 9 6 2" xfId="35381"/>
    <cellStyle name="Total 3 2 2 4 9 7" xfId="17195"/>
    <cellStyle name="Total 3 2 2 4 9 7 2" xfId="35382"/>
    <cellStyle name="Total 3 2 2 4 9 8" xfId="35376"/>
    <cellStyle name="Total 3 2 2 5" xfId="17196"/>
    <cellStyle name="Total 3 2 2 5 10" xfId="17197"/>
    <cellStyle name="Total 3 2 2 5 10 2" xfId="17198"/>
    <cellStyle name="Total 3 2 2 5 10 2 2" xfId="35385"/>
    <cellStyle name="Total 3 2 2 5 10 3" xfId="17199"/>
    <cellStyle name="Total 3 2 2 5 10 3 2" xfId="35386"/>
    <cellStyle name="Total 3 2 2 5 10 4" xfId="17200"/>
    <cellStyle name="Total 3 2 2 5 10 4 2" xfId="35387"/>
    <cellStyle name="Total 3 2 2 5 10 5" xfId="17201"/>
    <cellStyle name="Total 3 2 2 5 10 5 2" xfId="35388"/>
    <cellStyle name="Total 3 2 2 5 10 6" xfId="17202"/>
    <cellStyle name="Total 3 2 2 5 10 6 2" xfId="35389"/>
    <cellStyle name="Total 3 2 2 5 10 7" xfId="17203"/>
    <cellStyle name="Total 3 2 2 5 10 7 2" xfId="35390"/>
    <cellStyle name="Total 3 2 2 5 10 8" xfId="35384"/>
    <cellStyle name="Total 3 2 2 5 11" xfId="17204"/>
    <cellStyle name="Total 3 2 2 5 11 2" xfId="35391"/>
    <cellStyle name="Total 3 2 2 5 12" xfId="17205"/>
    <cellStyle name="Total 3 2 2 5 12 2" xfId="35392"/>
    <cellStyle name="Total 3 2 2 5 13" xfId="17206"/>
    <cellStyle name="Total 3 2 2 5 13 2" xfId="35393"/>
    <cellStyle name="Total 3 2 2 5 14" xfId="17207"/>
    <cellStyle name="Total 3 2 2 5 14 2" xfId="35394"/>
    <cellStyle name="Total 3 2 2 5 15" xfId="17208"/>
    <cellStyle name="Total 3 2 2 5 16" xfId="17209"/>
    <cellStyle name="Total 3 2 2 5 17" xfId="35383"/>
    <cellStyle name="Total 3 2 2 5 2" xfId="17210"/>
    <cellStyle name="Total 3 2 2 5 2 2" xfId="17211"/>
    <cellStyle name="Total 3 2 2 5 2 2 2" xfId="35396"/>
    <cellStyle name="Total 3 2 2 5 2 3" xfId="17212"/>
    <cellStyle name="Total 3 2 2 5 2 3 2" xfId="35397"/>
    <cellStyle name="Total 3 2 2 5 2 4" xfId="17213"/>
    <cellStyle name="Total 3 2 2 5 2 4 2" xfId="35398"/>
    <cellStyle name="Total 3 2 2 5 2 5" xfId="17214"/>
    <cellStyle name="Total 3 2 2 5 2 5 2" xfId="35399"/>
    <cellStyle name="Total 3 2 2 5 2 6" xfId="17215"/>
    <cellStyle name="Total 3 2 2 5 2 6 2" xfId="35400"/>
    <cellStyle name="Total 3 2 2 5 2 7" xfId="17216"/>
    <cellStyle name="Total 3 2 2 5 2 7 2" xfId="35401"/>
    <cellStyle name="Total 3 2 2 5 2 8" xfId="35395"/>
    <cellStyle name="Total 3 2 2 5 3" xfId="17217"/>
    <cellStyle name="Total 3 2 2 5 3 2" xfId="17218"/>
    <cellStyle name="Total 3 2 2 5 3 2 2" xfId="35403"/>
    <cellStyle name="Total 3 2 2 5 3 3" xfId="17219"/>
    <cellStyle name="Total 3 2 2 5 3 3 2" xfId="35404"/>
    <cellStyle name="Total 3 2 2 5 3 4" xfId="17220"/>
    <cellStyle name="Total 3 2 2 5 3 4 2" xfId="35405"/>
    <cellStyle name="Total 3 2 2 5 3 5" xfId="17221"/>
    <cellStyle name="Total 3 2 2 5 3 5 2" xfId="35406"/>
    <cellStyle name="Total 3 2 2 5 3 6" xfId="17222"/>
    <cellStyle name="Total 3 2 2 5 3 6 2" xfId="35407"/>
    <cellStyle name="Total 3 2 2 5 3 7" xfId="17223"/>
    <cellStyle name="Total 3 2 2 5 3 7 2" xfId="35408"/>
    <cellStyle name="Total 3 2 2 5 3 8" xfId="35402"/>
    <cellStyle name="Total 3 2 2 5 4" xfId="17224"/>
    <cellStyle name="Total 3 2 2 5 4 2" xfId="17225"/>
    <cellStyle name="Total 3 2 2 5 4 2 2" xfId="35410"/>
    <cellStyle name="Total 3 2 2 5 4 3" xfId="17226"/>
    <cellStyle name="Total 3 2 2 5 4 3 2" xfId="35411"/>
    <cellStyle name="Total 3 2 2 5 4 4" xfId="17227"/>
    <cellStyle name="Total 3 2 2 5 4 4 2" xfId="35412"/>
    <cellStyle name="Total 3 2 2 5 4 5" xfId="17228"/>
    <cellStyle name="Total 3 2 2 5 4 5 2" xfId="35413"/>
    <cellStyle name="Total 3 2 2 5 4 6" xfId="17229"/>
    <cellStyle name="Total 3 2 2 5 4 6 2" xfId="35414"/>
    <cellStyle name="Total 3 2 2 5 4 7" xfId="17230"/>
    <cellStyle name="Total 3 2 2 5 4 7 2" xfId="35415"/>
    <cellStyle name="Total 3 2 2 5 4 8" xfId="35409"/>
    <cellStyle name="Total 3 2 2 5 5" xfId="17231"/>
    <cellStyle name="Total 3 2 2 5 5 2" xfId="17232"/>
    <cellStyle name="Total 3 2 2 5 5 2 2" xfId="35417"/>
    <cellStyle name="Total 3 2 2 5 5 3" xfId="17233"/>
    <cellStyle name="Total 3 2 2 5 5 3 2" xfId="35418"/>
    <cellStyle name="Total 3 2 2 5 5 4" xfId="17234"/>
    <cellStyle name="Total 3 2 2 5 5 4 2" xfId="35419"/>
    <cellStyle name="Total 3 2 2 5 5 5" xfId="17235"/>
    <cellStyle name="Total 3 2 2 5 5 5 2" xfId="35420"/>
    <cellStyle name="Total 3 2 2 5 5 6" xfId="17236"/>
    <cellStyle name="Total 3 2 2 5 5 6 2" xfId="35421"/>
    <cellStyle name="Total 3 2 2 5 5 7" xfId="17237"/>
    <cellStyle name="Total 3 2 2 5 5 7 2" xfId="35422"/>
    <cellStyle name="Total 3 2 2 5 5 8" xfId="35416"/>
    <cellStyle name="Total 3 2 2 5 6" xfId="17238"/>
    <cellStyle name="Total 3 2 2 5 6 2" xfId="17239"/>
    <cellStyle name="Total 3 2 2 5 6 2 2" xfId="35424"/>
    <cellStyle name="Total 3 2 2 5 6 3" xfId="17240"/>
    <cellStyle name="Total 3 2 2 5 6 3 2" xfId="35425"/>
    <cellStyle name="Total 3 2 2 5 6 4" xfId="17241"/>
    <cellStyle name="Total 3 2 2 5 6 4 2" xfId="35426"/>
    <cellStyle name="Total 3 2 2 5 6 5" xfId="17242"/>
    <cellStyle name="Total 3 2 2 5 6 5 2" xfId="35427"/>
    <cellStyle name="Total 3 2 2 5 6 6" xfId="17243"/>
    <cellStyle name="Total 3 2 2 5 6 6 2" xfId="35428"/>
    <cellStyle name="Total 3 2 2 5 6 7" xfId="17244"/>
    <cellStyle name="Total 3 2 2 5 6 7 2" xfId="35429"/>
    <cellStyle name="Total 3 2 2 5 6 8" xfId="35423"/>
    <cellStyle name="Total 3 2 2 5 7" xfId="17245"/>
    <cellStyle name="Total 3 2 2 5 7 2" xfId="17246"/>
    <cellStyle name="Total 3 2 2 5 7 2 2" xfId="35431"/>
    <cellStyle name="Total 3 2 2 5 7 3" xfId="17247"/>
    <cellStyle name="Total 3 2 2 5 7 3 2" xfId="35432"/>
    <cellStyle name="Total 3 2 2 5 7 4" xfId="17248"/>
    <cellStyle name="Total 3 2 2 5 7 4 2" xfId="35433"/>
    <cellStyle name="Total 3 2 2 5 7 5" xfId="17249"/>
    <cellStyle name="Total 3 2 2 5 7 5 2" xfId="35434"/>
    <cellStyle name="Total 3 2 2 5 7 6" xfId="17250"/>
    <cellStyle name="Total 3 2 2 5 7 6 2" xfId="35435"/>
    <cellStyle name="Total 3 2 2 5 7 7" xfId="17251"/>
    <cellStyle name="Total 3 2 2 5 7 7 2" xfId="35436"/>
    <cellStyle name="Total 3 2 2 5 7 8" xfId="35430"/>
    <cellStyle name="Total 3 2 2 5 8" xfId="17252"/>
    <cellStyle name="Total 3 2 2 5 8 2" xfId="17253"/>
    <cellStyle name="Total 3 2 2 5 8 2 2" xfId="35438"/>
    <cellStyle name="Total 3 2 2 5 8 3" xfId="17254"/>
    <cellStyle name="Total 3 2 2 5 8 3 2" xfId="35439"/>
    <cellStyle name="Total 3 2 2 5 8 4" xfId="17255"/>
    <cellStyle name="Total 3 2 2 5 8 4 2" xfId="35440"/>
    <cellStyle name="Total 3 2 2 5 8 5" xfId="17256"/>
    <cellStyle name="Total 3 2 2 5 8 5 2" xfId="35441"/>
    <cellStyle name="Total 3 2 2 5 8 6" xfId="17257"/>
    <cellStyle name="Total 3 2 2 5 8 6 2" xfId="35442"/>
    <cellStyle name="Total 3 2 2 5 8 7" xfId="17258"/>
    <cellStyle name="Total 3 2 2 5 8 7 2" xfId="35443"/>
    <cellStyle name="Total 3 2 2 5 8 8" xfId="35437"/>
    <cellStyle name="Total 3 2 2 5 9" xfId="17259"/>
    <cellStyle name="Total 3 2 2 5 9 2" xfId="17260"/>
    <cellStyle name="Total 3 2 2 5 9 2 2" xfId="35445"/>
    <cellStyle name="Total 3 2 2 5 9 3" xfId="17261"/>
    <cellStyle name="Total 3 2 2 5 9 3 2" xfId="35446"/>
    <cellStyle name="Total 3 2 2 5 9 4" xfId="17262"/>
    <cellStyle name="Total 3 2 2 5 9 4 2" xfId="35447"/>
    <cellStyle name="Total 3 2 2 5 9 5" xfId="17263"/>
    <cellStyle name="Total 3 2 2 5 9 5 2" xfId="35448"/>
    <cellStyle name="Total 3 2 2 5 9 6" xfId="17264"/>
    <cellStyle name="Total 3 2 2 5 9 6 2" xfId="35449"/>
    <cellStyle name="Total 3 2 2 5 9 7" xfId="17265"/>
    <cellStyle name="Total 3 2 2 5 9 7 2" xfId="35450"/>
    <cellStyle name="Total 3 2 2 5 9 8" xfId="35444"/>
    <cellStyle name="Total 3 2 2 6" xfId="17266"/>
    <cellStyle name="Total 3 2 2 6 10" xfId="17267"/>
    <cellStyle name="Total 3 2 2 6 11" xfId="35451"/>
    <cellStyle name="Total 3 2 2 6 2" xfId="17268"/>
    <cellStyle name="Total 3 2 2 6 2 2" xfId="35452"/>
    <cellStyle name="Total 3 2 2 6 3" xfId="17269"/>
    <cellStyle name="Total 3 2 2 6 3 2" xfId="35453"/>
    <cellStyle name="Total 3 2 2 6 4" xfId="17270"/>
    <cellStyle name="Total 3 2 2 6 4 2" xfId="35454"/>
    <cellStyle name="Total 3 2 2 6 5" xfId="17271"/>
    <cellStyle name="Total 3 2 2 6 5 2" xfId="35455"/>
    <cellStyle name="Total 3 2 2 6 6" xfId="17272"/>
    <cellStyle name="Total 3 2 2 6 6 2" xfId="35456"/>
    <cellStyle name="Total 3 2 2 6 7" xfId="17273"/>
    <cellStyle name="Total 3 2 2 6 7 2" xfId="35457"/>
    <cellStyle name="Total 3 2 2 6 8" xfId="17274"/>
    <cellStyle name="Total 3 2 2 6 9" xfId="17275"/>
    <cellStyle name="Total 3 2 2 7" xfId="17276"/>
    <cellStyle name="Total 3 2 2 7 10" xfId="17277"/>
    <cellStyle name="Total 3 2 2 7 11" xfId="35458"/>
    <cellStyle name="Total 3 2 2 7 2" xfId="17278"/>
    <cellStyle name="Total 3 2 2 7 2 2" xfId="35459"/>
    <cellStyle name="Total 3 2 2 7 3" xfId="17279"/>
    <cellStyle name="Total 3 2 2 7 3 2" xfId="35460"/>
    <cellStyle name="Total 3 2 2 7 4" xfId="17280"/>
    <cellStyle name="Total 3 2 2 7 4 2" xfId="35461"/>
    <cellStyle name="Total 3 2 2 7 5" xfId="17281"/>
    <cellStyle name="Total 3 2 2 7 5 2" xfId="35462"/>
    <cellStyle name="Total 3 2 2 7 6" xfId="17282"/>
    <cellStyle name="Total 3 2 2 7 6 2" xfId="35463"/>
    <cellStyle name="Total 3 2 2 7 7" xfId="17283"/>
    <cellStyle name="Total 3 2 2 7 7 2" xfId="35464"/>
    <cellStyle name="Total 3 2 2 7 8" xfId="17284"/>
    <cellStyle name="Total 3 2 2 7 9" xfId="17285"/>
    <cellStyle name="Total 3 2 2 8" xfId="17286"/>
    <cellStyle name="Total 3 2 2 8 10" xfId="17287"/>
    <cellStyle name="Total 3 2 2 8 11" xfId="35465"/>
    <cellStyle name="Total 3 2 2 8 2" xfId="17288"/>
    <cellStyle name="Total 3 2 2 8 2 2" xfId="35466"/>
    <cellStyle name="Total 3 2 2 8 3" xfId="17289"/>
    <cellStyle name="Total 3 2 2 8 3 2" xfId="35467"/>
    <cellStyle name="Total 3 2 2 8 4" xfId="17290"/>
    <cellStyle name="Total 3 2 2 8 4 2" xfId="35468"/>
    <cellStyle name="Total 3 2 2 8 5" xfId="17291"/>
    <cellStyle name="Total 3 2 2 8 5 2" xfId="35469"/>
    <cellStyle name="Total 3 2 2 8 6" xfId="17292"/>
    <cellStyle name="Total 3 2 2 8 6 2" xfId="35470"/>
    <cellStyle name="Total 3 2 2 8 7" xfId="17293"/>
    <cellStyle name="Total 3 2 2 8 7 2" xfId="35471"/>
    <cellStyle name="Total 3 2 2 8 8" xfId="17294"/>
    <cellStyle name="Total 3 2 2 8 9" xfId="17295"/>
    <cellStyle name="Total 3 2 2 9" xfId="17296"/>
    <cellStyle name="Total 3 2 2 9 10" xfId="17297"/>
    <cellStyle name="Total 3 2 2 9 11" xfId="35472"/>
    <cellStyle name="Total 3 2 2 9 2" xfId="17298"/>
    <cellStyle name="Total 3 2 2 9 2 2" xfId="35473"/>
    <cellStyle name="Total 3 2 2 9 3" xfId="17299"/>
    <cellStyle name="Total 3 2 2 9 3 2" xfId="35474"/>
    <cellStyle name="Total 3 2 2 9 4" xfId="17300"/>
    <cellStyle name="Total 3 2 2 9 4 2" xfId="35475"/>
    <cellStyle name="Total 3 2 2 9 5" xfId="17301"/>
    <cellStyle name="Total 3 2 2 9 5 2" xfId="35476"/>
    <cellStyle name="Total 3 2 2 9 6" xfId="17302"/>
    <cellStyle name="Total 3 2 2 9 6 2" xfId="35477"/>
    <cellStyle name="Total 3 2 2 9 7" xfId="17303"/>
    <cellStyle name="Total 3 2 2 9 7 2" xfId="35478"/>
    <cellStyle name="Total 3 2 2 9 8" xfId="17304"/>
    <cellStyle name="Total 3 2 2 9 9" xfId="17305"/>
    <cellStyle name="Total 3 2 20" xfId="17306"/>
    <cellStyle name="Total 3 2 21" xfId="17307"/>
    <cellStyle name="Total 3 2 22" xfId="17308"/>
    <cellStyle name="Total 3 2 23" xfId="17309"/>
    <cellStyle name="Total 3 2 24" xfId="17310"/>
    <cellStyle name="Total 3 2 25" xfId="17311"/>
    <cellStyle name="Total 3 2 26" xfId="17312"/>
    <cellStyle name="Total 3 2 27" xfId="17313"/>
    <cellStyle name="Total 3 2 28" xfId="17314"/>
    <cellStyle name="Total 3 2 29" xfId="21219"/>
    <cellStyle name="Total 3 2 3" xfId="17315"/>
    <cellStyle name="Total 3 2 3 10" xfId="17316"/>
    <cellStyle name="Total 3 2 3 10 2" xfId="17317"/>
    <cellStyle name="Total 3 2 3 10 2 2" xfId="35481"/>
    <cellStyle name="Total 3 2 3 10 3" xfId="17318"/>
    <cellStyle name="Total 3 2 3 10 3 2" xfId="35482"/>
    <cellStyle name="Total 3 2 3 10 4" xfId="17319"/>
    <cellStyle name="Total 3 2 3 10 4 2" xfId="35483"/>
    <cellStyle name="Total 3 2 3 10 5" xfId="17320"/>
    <cellStyle name="Total 3 2 3 10 5 2" xfId="35484"/>
    <cellStyle name="Total 3 2 3 10 6" xfId="17321"/>
    <cellStyle name="Total 3 2 3 10 6 2" xfId="35485"/>
    <cellStyle name="Total 3 2 3 10 7" xfId="17322"/>
    <cellStyle name="Total 3 2 3 10 7 2" xfId="35486"/>
    <cellStyle name="Total 3 2 3 10 8" xfId="35480"/>
    <cellStyle name="Total 3 2 3 11" xfId="17323"/>
    <cellStyle name="Total 3 2 3 11 2" xfId="35487"/>
    <cellStyle name="Total 3 2 3 12" xfId="17324"/>
    <cellStyle name="Total 3 2 3 12 2" xfId="35488"/>
    <cellStyle name="Total 3 2 3 13" xfId="17325"/>
    <cellStyle name="Total 3 2 3 13 2" xfId="35489"/>
    <cellStyle name="Total 3 2 3 14" xfId="17326"/>
    <cellStyle name="Total 3 2 3 14 2" xfId="35490"/>
    <cellStyle name="Total 3 2 3 15" xfId="17327"/>
    <cellStyle name="Total 3 2 3 16" xfId="17328"/>
    <cellStyle name="Total 3 2 3 17" xfId="35479"/>
    <cellStyle name="Total 3 2 3 2" xfId="17329"/>
    <cellStyle name="Total 3 2 3 2 2" xfId="17330"/>
    <cellStyle name="Total 3 2 3 2 2 2" xfId="35492"/>
    <cellStyle name="Total 3 2 3 2 3" xfId="17331"/>
    <cellStyle name="Total 3 2 3 2 3 2" xfId="35493"/>
    <cellStyle name="Total 3 2 3 2 4" xfId="17332"/>
    <cellStyle name="Total 3 2 3 2 4 2" xfId="35494"/>
    <cellStyle name="Total 3 2 3 2 5" xfId="17333"/>
    <cellStyle name="Total 3 2 3 2 5 2" xfId="35495"/>
    <cellStyle name="Total 3 2 3 2 6" xfId="17334"/>
    <cellStyle name="Total 3 2 3 2 6 2" xfId="35496"/>
    <cellStyle name="Total 3 2 3 2 7" xfId="17335"/>
    <cellStyle name="Total 3 2 3 2 7 2" xfId="35497"/>
    <cellStyle name="Total 3 2 3 2 8" xfId="35491"/>
    <cellStyle name="Total 3 2 3 3" xfId="17336"/>
    <cellStyle name="Total 3 2 3 3 2" xfId="17337"/>
    <cellStyle name="Total 3 2 3 3 2 2" xfId="35499"/>
    <cellStyle name="Total 3 2 3 3 3" xfId="17338"/>
    <cellStyle name="Total 3 2 3 3 3 2" xfId="35500"/>
    <cellStyle name="Total 3 2 3 3 4" xfId="17339"/>
    <cellStyle name="Total 3 2 3 3 4 2" xfId="35501"/>
    <cellStyle name="Total 3 2 3 3 5" xfId="17340"/>
    <cellStyle name="Total 3 2 3 3 5 2" xfId="35502"/>
    <cellStyle name="Total 3 2 3 3 6" xfId="17341"/>
    <cellStyle name="Total 3 2 3 3 6 2" xfId="35503"/>
    <cellStyle name="Total 3 2 3 3 7" xfId="17342"/>
    <cellStyle name="Total 3 2 3 3 7 2" xfId="35504"/>
    <cellStyle name="Total 3 2 3 3 8" xfId="35498"/>
    <cellStyle name="Total 3 2 3 4" xfId="17343"/>
    <cellStyle name="Total 3 2 3 4 2" xfId="17344"/>
    <cellStyle name="Total 3 2 3 4 2 2" xfId="35506"/>
    <cellStyle name="Total 3 2 3 4 3" xfId="17345"/>
    <cellStyle name="Total 3 2 3 4 3 2" xfId="35507"/>
    <cellStyle name="Total 3 2 3 4 4" xfId="17346"/>
    <cellStyle name="Total 3 2 3 4 4 2" xfId="35508"/>
    <cellStyle name="Total 3 2 3 4 5" xfId="17347"/>
    <cellStyle name="Total 3 2 3 4 5 2" xfId="35509"/>
    <cellStyle name="Total 3 2 3 4 6" xfId="17348"/>
    <cellStyle name="Total 3 2 3 4 6 2" xfId="35510"/>
    <cellStyle name="Total 3 2 3 4 7" xfId="17349"/>
    <cellStyle name="Total 3 2 3 4 7 2" xfId="35511"/>
    <cellStyle name="Total 3 2 3 4 8" xfId="35505"/>
    <cellStyle name="Total 3 2 3 5" xfId="17350"/>
    <cellStyle name="Total 3 2 3 5 2" xfId="17351"/>
    <cellStyle name="Total 3 2 3 5 2 2" xfId="35513"/>
    <cellStyle name="Total 3 2 3 5 3" xfId="17352"/>
    <cellStyle name="Total 3 2 3 5 3 2" xfId="35514"/>
    <cellStyle name="Total 3 2 3 5 4" xfId="17353"/>
    <cellStyle name="Total 3 2 3 5 4 2" xfId="35515"/>
    <cellStyle name="Total 3 2 3 5 5" xfId="17354"/>
    <cellStyle name="Total 3 2 3 5 5 2" xfId="35516"/>
    <cellStyle name="Total 3 2 3 5 6" xfId="17355"/>
    <cellStyle name="Total 3 2 3 5 6 2" xfId="35517"/>
    <cellStyle name="Total 3 2 3 5 7" xfId="17356"/>
    <cellStyle name="Total 3 2 3 5 7 2" xfId="35518"/>
    <cellStyle name="Total 3 2 3 5 8" xfId="35512"/>
    <cellStyle name="Total 3 2 3 6" xfId="17357"/>
    <cellStyle name="Total 3 2 3 6 2" xfId="17358"/>
    <cellStyle name="Total 3 2 3 6 2 2" xfId="35520"/>
    <cellStyle name="Total 3 2 3 6 3" xfId="17359"/>
    <cellStyle name="Total 3 2 3 6 3 2" xfId="35521"/>
    <cellStyle name="Total 3 2 3 6 4" xfId="17360"/>
    <cellStyle name="Total 3 2 3 6 4 2" xfId="35522"/>
    <cellStyle name="Total 3 2 3 6 5" xfId="17361"/>
    <cellStyle name="Total 3 2 3 6 5 2" xfId="35523"/>
    <cellStyle name="Total 3 2 3 6 6" xfId="17362"/>
    <cellStyle name="Total 3 2 3 6 6 2" xfId="35524"/>
    <cellStyle name="Total 3 2 3 6 7" xfId="17363"/>
    <cellStyle name="Total 3 2 3 6 7 2" xfId="35525"/>
    <cellStyle name="Total 3 2 3 6 8" xfId="35519"/>
    <cellStyle name="Total 3 2 3 7" xfId="17364"/>
    <cellStyle name="Total 3 2 3 7 2" xfId="17365"/>
    <cellStyle name="Total 3 2 3 7 2 2" xfId="35527"/>
    <cellStyle name="Total 3 2 3 7 3" xfId="17366"/>
    <cellStyle name="Total 3 2 3 7 3 2" xfId="35528"/>
    <cellStyle name="Total 3 2 3 7 4" xfId="17367"/>
    <cellStyle name="Total 3 2 3 7 4 2" xfId="35529"/>
    <cellStyle name="Total 3 2 3 7 5" xfId="17368"/>
    <cellStyle name="Total 3 2 3 7 5 2" xfId="35530"/>
    <cellStyle name="Total 3 2 3 7 6" xfId="17369"/>
    <cellStyle name="Total 3 2 3 7 6 2" xfId="35531"/>
    <cellStyle name="Total 3 2 3 7 7" xfId="17370"/>
    <cellStyle name="Total 3 2 3 7 7 2" xfId="35532"/>
    <cellStyle name="Total 3 2 3 7 8" xfId="35526"/>
    <cellStyle name="Total 3 2 3 8" xfId="17371"/>
    <cellStyle name="Total 3 2 3 8 2" xfId="17372"/>
    <cellStyle name="Total 3 2 3 8 2 2" xfId="35534"/>
    <cellStyle name="Total 3 2 3 8 3" xfId="17373"/>
    <cellStyle name="Total 3 2 3 8 3 2" xfId="35535"/>
    <cellStyle name="Total 3 2 3 8 4" xfId="17374"/>
    <cellStyle name="Total 3 2 3 8 4 2" xfId="35536"/>
    <cellStyle name="Total 3 2 3 8 5" xfId="17375"/>
    <cellStyle name="Total 3 2 3 8 5 2" xfId="35537"/>
    <cellStyle name="Total 3 2 3 8 6" xfId="17376"/>
    <cellStyle name="Total 3 2 3 8 6 2" xfId="35538"/>
    <cellStyle name="Total 3 2 3 8 7" xfId="17377"/>
    <cellStyle name="Total 3 2 3 8 7 2" xfId="35539"/>
    <cellStyle name="Total 3 2 3 8 8" xfId="35533"/>
    <cellStyle name="Total 3 2 3 9" xfId="17378"/>
    <cellStyle name="Total 3 2 3 9 2" xfId="17379"/>
    <cellStyle name="Total 3 2 3 9 2 2" xfId="35541"/>
    <cellStyle name="Total 3 2 3 9 3" xfId="17380"/>
    <cellStyle name="Total 3 2 3 9 3 2" xfId="35542"/>
    <cellStyle name="Total 3 2 3 9 4" xfId="17381"/>
    <cellStyle name="Total 3 2 3 9 4 2" xfId="35543"/>
    <cellStyle name="Total 3 2 3 9 5" xfId="17382"/>
    <cellStyle name="Total 3 2 3 9 5 2" xfId="35544"/>
    <cellStyle name="Total 3 2 3 9 6" xfId="17383"/>
    <cellStyle name="Total 3 2 3 9 6 2" xfId="35545"/>
    <cellStyle name="Total 3 2 3 9 7" xfId="17384"/>
    <cellStyle name="Total 3 2 3 9 7 2" xfId="35546"/>
    <cellStyle name="Total 3 2 3 9 8" xfId="35540"/>
    <cellStyle name="Total 3 2 4" xfId="17385"/>
    <cellStyle name="Total 3 2 4 10" xfId="17386"/>
    <cellStyle name="Total 3 2 4 10 2" xfId="17387"/>
    <cellStyle name="Total 3 2 4 10 2 2" xfId="35549"/>
    <cellStyle name="Total 3 2 4 10 3" xfId="17388"/>
    <cellStyle name="Total 3 2 4 10 3 2" xfId="35550"/>
    <cellStyle name="Total 3 2 4 10 4" xfId="17389"/>
    <cellStyle name="Total 3 2 4 10 4 2" xfId="35551"/>
    <cellStyle name="Total 3 2 4 10 5" xfId="17390"/>
    <cellStyle name="Total 3 2 4 10 5 2" xfId="35552"/>
    <cellStyle name="Total 3 2 4 10 6" xfId="17391"/>
    <cellStyle name="Total 3 2 4 10 6 2" xfId="35553"/>
    <cellStyle name="Total 3 2 4 10 7" xfId="17392"/>
    <cellStyle name="Total 3 2 4 10 7 2" xfId="35554"/>
    <cellStyle name="Total 3 2 4 10 8" xfId="35548"/>
    <cellStyle name="Total 3 2 4 11" xfId="17393"/>
    <cellStyle name="Total 3 2 4 11 2" xfId="35555"/>
    <cellStyle name="Total 3 2 4 12" xfId="17394"/>
    <cellStyle name="Total 3 2 4 12 2" xfId="35556"/>
    <cellStyle name="Total 3 2 4 13" xfId="17395"/>
    <cellStyle name="Total 3 2 4 13 2" xfId="35557"/>
    <cellStyle name="Total 3 2 4 14" xfId="17396"/>
    <cellStyle name="Total 3 2 4 14 2" xfId="35558"/>
    <cellStyle name="Total 3 2 4 15" xfId="17397"/>
    <cellStyle name="Total 3 2 4 16" xfId="17398"/>
    <cellStyle name="Total 3 2 4 17" xfId="35547"/>
    <cellStyle name="Total 3 2 4 2" xfId="17399"/>
    <cellStyle name="Total 3 2 4 2 2" xfId="17400"/>
    <cellStyle name="Total 3 2 4 2 2 2" xfId="35560"/>
    <cellStyle name="Total 3 2 4 2 3" xfId="17401"/>
    <cellStyle name="Total 3 2 4 2 3 2" xfId="35561"/>
    <cellStyle name="Total 3 2 4 2 4" xfId="17402"/>
    <cellStyle name="Total 3 2 4 2 4 2" xfId="35562"/>
    <cellStyle name="Total 3 2 4 2 5" xfId="17403"/>
    <cellStyle name="Total 3 2 4 2 5 2" xfId="35563"/>
    <cellStyle name="Total 3 2 4 2 6" xfId="17404"/>
    <cellStyle name="Total 3 2 4 2 6 2" xfId="35564"/>
    <cellStyle name="Total 3 2 4 2 7" xfId="17405"/>
    <cellStyle name="Total 3 2 4 2 7 2" xfId="35565"/>
    <cellStyle name="Total 3 2 4 2 8" xfId="35559"/>
    <cellStyle name="Total 3 2 4 3" xfId="17406"/>
    <cellStyle name="Total 3 2 4 3 2" xfId="17407"/>
    <cellStyle name="Total 3 2 4 3 2 2" xfId="35567"/>
    <cellStyle name="Total 3 2 4 3 3" xfId="17408"/>
    <cellStyle name="Total 3 2 4 3 3 2" xfId="35568"/>
    <cellStyle name="Total 3 2 4 3 4" xfId="17409"/>
    <cellStyle name="Total 3 2 4 3 4 2" xfId="35569"/>
    <cellStyle name="Total 3 2 4 3 5" xfId="17410"/>
    <cellStyle name="Total 3 2 4 3 5 2" xfId="35570"/>
    <cellStyle name="Total 3 2 4 3 6" xfId="17411"/>
    <cellStyle name="Total 3 2 4 3 6 2" xfId="35571"/>
    <cellStyle name="Total 3 2 4 3 7" xfId="17412"/>
    <cellStyle name="Total 3 2 4 3 7 2" xfId="35572"/>
    <cellStyle name="Total 3 2 4 3 8" xfId="35566"/>
    <cellStyle name="Total 3 2 4 4" xfId="17413"/>
    <cellStyle name="Total 3 2 4 4 2" xfId="17414"/>
    <cellStyle name="Total 3 2 4 4 2 2" xfId="35574"/>
    <cellStyle name="Total 3 2 4 4 3" xfId="17415"/>
    <cellStyle name="Total 3 2 4 4 3 2" xfId="35575"/>
    <cellStyle name="Total 3 2 4 4 4" xfId="17416"/>
    <cellStyle name="Total 3 2 4 4 4 2" xfId="35576"/>
    <cellStyle name="Total 3 2 4 4 5" xfId="17417"/>
    <cellStyle name="Total 3 2 4 4 5 2" xfId="35577"/>
    <cellStyle name="Total 3 2 4 4 6" xfId="17418"/>
    <cellStyle name="Total 3 2 4 4 6 2" xfId="35578"/>
    <cellStyle name="Total 3 2 4 4 7" xfId="17419"/>
    <cellStyle name="Total 3 2 4 4 7 2" xfId="35579"/>
    <cellStyle name="Total 3 2 4 4 8" xfId="35573"/>
    <cellStyle name="Total 3 2 4 5" xfId="17420"/>
    <cellStyle name="Total 3 2 4 5 2" xfId="17421"/>
    <cellStyle name="Total 3 2 4 5 2 2" xfId="35581"/>
    <cellStyle name="Total 3 2 4 5 3" xfId="17422"/>
    <cellStyle name="Total 3 2 4 5 3 2" xfId="35582"/>
    <cellStyle name="Total 3 2 4 5 4" xfId="17423"/>
    <cellStyle name="Total 3 2 4 5 4 2" xfId="35583"/>
    <cellStyle name="Total 3 2 4 5 5" xfId="17424"/>
    <cellStyle name="Total 3 2 4 5 5 2" xfId="35584"/>
    <cellStyle name="Total 3 2 4 5 6" xfId="17425"/>
    <cellStyle name="Total 3 2 4 5 6 2" xfId="35585"/>
    <cellStyle name="Total 3 2 4 5 7" xfId="17426"/>
    <cellStyle name="Total 3 2 4 5 7 2" xfId="35586"/>
    <cellStyle name="Total 3 2 4 5 8" xfId="35580"/>
    <cellStyle name="Total 3 2 4 6" xfId="17427"/>
    <cellStyle name="Total 3 2 4 6 2" xfId="17428"/>
    <cellStyle name="Total 3 2 4 6 2 2" xfId="35588"/>
    <cellStyle name="Total 3 2 4 6 3" xfId="17429"/>
    <cellStyle name="Total 3 2 4 6 3 2" xfId="35589"/>
    <cellStyle name="Total 3 2 4 6 4" xfId="17430"/>
    <cellStyle name="Total 3 2 4 6 4 2" xfId="35590"/>
    <cellStyle name="Total 3 2 4 6 5" xfId="17431"/>
    <cellStyle name="Total 3 2 4 6 5 2" xfId="35591"/>
    <cellStyle name="Total 3 2 4 6 6" xfId="17432"/>
    <cellStyle name="Total 3 2 4 6 6 2" xfId="35592"/>
    <cellStyle name="Total 3 2 4 6 7" xfId="17433"/>
    <cellStyle name="Total 3 2 4 6 7 2" xfId="35593"/>
    <cellStyle name="Total 3 2 4 6 8" xfId="35587"/>
    <cellStyle name="Total 3 2 4 7" xfId="17434"/>
    <cellStyle name="Total 3 2 4 7 2" xfId="17435"/>
    <cellStyle name="Total 3 2 4 7 2 2" xfId="35595"/>
    <cellStyle name="Total 3 2 4 7 3" xfId="17436"/>
    <cellStyle name="Total 3 2 4 7 3 2" xfId="35596"/>
    <cellStyle name="Total 3 2 4 7 4" xfId="17437"/>
    <cellStyle name="Total 3 2 4 7 4 2" xfId="35597"/>
    <cellStyle name="Total 3 2 4 7 5" xfId="17438"/>
    <cellStyle name="Total 3 2 4 7 5 2" xfId="35598"/>
    <cellStyle name="Total 3 2 4 7 6" xfId="17439"/>
    <cellStyle name="Total 3 2 4 7 6 2" xfId="35599"/>
    <cellStyle name="Total 3 2 4 7 7" xfId="17440"/>
    <cellStyle name="Total 3 2 4 7 7 2" xfId="35600"/>
    <cellStyle name="Total 3 2 4 7 8" xfId="35594"/>
    <cellStyle name="Total 3 2 4 8" xfId="17441"/>
    <cellStyle name="Total 3 2 4 8 2" xfId="17442"/>
    <cellStyle name="Total 3 2 4 8 2 2" xfId="35602"/>
    <cellStyle name="Total 3 2 4 8 3" xfId="17443"/>
    <cellStyle name="Total 3 2 4 8 3 2" xfId="35603"/>
    <cellStyle name="Total 3 2 4 8 4" xfId="17444"/>
    <cellStyle name="Total 3 2 4 8 4 2" xfId="35604"/>
    <cellStyle name="Total 3 2 4 8 5" xfId="17445"/>
    <cellStyle name="Total 3 2 4 8 5 2" xfId="35605"/>
    <cellStyle name="Total 3 2 4 8 6" xfId="17446"/>
    <cellStyle name="Total 3 2 4 8 6 2" xfId="35606"/>
    <cellStyle name="Total 3 2 4 8 7" xfId="17447"/>
    <cellStyle name="Total 3 2 4 8 7 2" xfId="35607"/>
    <cellStyle name="Total 3 2 4 8 8" xfId="35601"/>
    <cellStyle name="Total 3 2 4 9" xfId="17448"/>
    <cellStyle name="Total 3 2 4 9 2" xfId="17449"/>
    <cellStyle name="Total 3 2 4 9 2 2" xfId="35609"/>
    <cellStyle name="Total 3 2 4 9 3" xfId="17450"/>
    <cellStyle name="Total 3 2 4 9 3 2" xfId="35610"/>
    <cellStyle name="Total 3 2 4 9 4" xfId="17451"/>
    <cellStyle name="Total 3 2 4 9 4 2" xfId="35611"/>
    <cellStyle name="Total 3 2 4 9 5" xfId="17452"/>
    <cellStyle name="Total 3 2 4 9 5 2" xfId="35612"/>
    <cellStyle name="Total 3 2 4 9 6" xfId="17453"/>
    <cellStyle name="Total 3 2 4 9 6 2" xfId="35613"/>
    <cellStyle name="Total 3 2 4 9 7" xfId="17454"/>
    <cellStyle name="Total 3 2 4 9 7 2" xfId="35614"/>
    <cellStyle name="Total 3 2 4 9 8" xfId="35608"/>
    <cellStyle name="Total 3 2 5" xfId="17455"/>
    <cellStyle name="Total 3 2 5 10" xfId="17456"/>
    <cellStyle name="Total 3 2 5 10 2" xfId="17457"/>
    <cellStyle name="Total 3 2 5 10 2 2" xfId="35617"/>
    <cellStyle name="Total 3 2 5 10 3" xfId="17458"/>
    <cellStyle name="Total 3 2 5 10 3 2" xfId="35618"/>
    <cellStyle name="Total 3 2 5 10 4" xfId="17459"/>
    <cellStyle name="Total 3 2 5 10 4 2" xfId="35619"/>
    <cellStyle name="Total 3 2 5 10 5" xfId="17460"/>
    <cellStyle name="Total 3 2 5 10 5 2" xfId="35620"/>
    <cellStyle name="Total 3 2 5 10 6" xfId="17461"/>
    <cellStyle name="Total 3 2 5 10 6 2" xfId="35621"/>
    <cellStyle name="Total 3 2 5 10 7" xfId="17462"/>
    <cellStyle name="Total 3 2 5 10 7 2" xfId="35622"/>
    <cellStyle name="Total 3 2 5 10 8" xfId="35616"/>
    <cellStyle name="Total 3 2 5 11" xfId="17463"/>
    <cellStyle name="Total 3 2 5 11 2" xfId="35623"/>
    <cellStyle name="Total 3 2 5 12" xfId="17464"/>
    <cellStyle name="Total 3 2 5 12 2" xfId="35624"/>
    <cellStyle name="Total 3 2 5 13" xfId="17465"/>
    <cellStyle name="Total 3 2 5 13 2" xfId="35625"/>
    <cellStyle name="Total 3 2 5 14" xfId="17466"/>
    <cellStyle name="Total 3 2 5 14 2" xfId="35626"/>
    <cellStyle name="Total 3 2 5 15" xfId="17467"/>
    <cellStyle name="Total 3 2 5 16" xfId="17468"/>
    <cellStyle name="Total 3 2 5 17" xfId="17469"/>
    <cellStyle name="Total 3 2 5 18" xfId="35615"/>
    <cellStyle name="Total 3 2 5 2" xfId="17470"/>
    <cellStyle name="Total 3 2 5 2 2" xfId="17471"/>
    <cellStyle name="Total 3 2 5 2 2 2" xfId="35628"/>
    <cellStyle name="Total 3 2 5 2 3" xfId="17472"/>
    <cellStyle name="Total 3 2 5 2 3 2" xfId="35629"/>
    <cellStyle name="Total 3 2 5 2 4" xfId="17473"/>
    <cellStyle name="Total 3 2 5 2 4 2" xfId="35630"/>
    <cellStyle name="Total 3 2 5 2 5" xfId="17474"/>
    <cellStyle name="Total 3 2 5 2 5 2" xfId="35631"/>
    <cellStyle name="Total 3 2 5 2 6" xfId="17475"/>
    <cellStyle name="Total 3 2 5 2 6 2" xfId="35632"/>
    <cellStyle name="Total 3 2 5 2 7" xfId="17476"/>
    <cellStyle name="Total 3 2 5 2 7 2" xfId="35633"/>
    <cellStyle name="Total 3 2 5 2 8" xfId="35627"/>
    <cellStyle name="Total 3 2 5 3" xfId="17477"/>
    <cellStyle name="Total 3 2 5 3 2" xfId="17478"/>
    <cellStyle name="Total 3 2 5 3 2 2" xfId="35635"/>
    <cellStyle name="Total 3 2 5 3 3" xfId="17479"/>
    <cellStyle name="Total 3 2 5 3 3 2" xfId="35636"/>
    <cellStyle name="Total 3 2 5 3 4" xfId="17480"/>
    <cellStyle name="Total 3 2 5 3 4 2" xfId="35637"/>
    <cellStyle name="Total 3 2 5 3 5" xfId="17481"/>
    <cellStyle name="Total 3 2 5 3 5 2" xfId="35638"/>
    <cellStyle name="Total 3 2 5 3 6" xfId="17482"/>
    <cellStyle name="Total 3 2 5 3 6 2" xfId="35639"/>
    <cellStyle name="Total 3 2 5 3 7" xfId="17483"/>
    <cellStyle name="Total 3 2 5 3 7 2" xfId="35640"/>
    <cellStyle name="Total 3 2 5 3 8" xfId="35634"/>
    <cellStyle name="Total 3 2 5 4" xfId="17484"/>
    <cellStyle name="Total 3 2 5 4 2" xfId="17485"/>
    <cellStyle name="Total 3 2 5 4 2 2" xfId="35642"/>
    <cellStyle name="Total 3 2 5 4 3" xfId="17486"/>
    <cellStyle name="Total 3 2 5 4 3 2" xfId="35643"/>
    <cellStyle name="Total 3 2 5 4 4" xfId="17487"/>
    <cellStyle name="Total 3 2 5 4 4 2" xfId="35644"/>
    <cellStyle name="Total 3 2 5 4 5" xfId="17488"/>
    <cellStyle name="Total 3 2 5 4 5 2" xfId="35645"/>
    <cellStyle name="Total 3 2 5 4 6" xfId="17489"/>
    <cellStyle name="Total 3 2 5 4 6 2" xfId="35646"/>
    <cellStyle name="Total 3 2 5 4 7" xfId="17490"/>
    <cellStyle name="Total 3 2 5 4 7 2" xfId="35647"/>
    <cellStyle name="Total 3 2 5 4 8" xfId="35641"/>
    <cellStyle name="Total 3 2 5 5" xfId="17491"/>
    <cellStyle name="Total 3 2 5 5 2" xfId="17492"/>
    <cellStyle name="Total 3 2 5 5 2 2" xfId="35649"/>
    <cellStyle name="Total 3 2 5 5 3" xfId="17493"/>
    <cellStyle name="Total 3 2 5 5 3 2" xfId="35650"/>
    <cellStyle name="Total 3 2 5 5 4" xfId="17494"/>
    <cellStyle name="Total 3 2 5 5 4 2" xfId="35651"/>
    <cellStyle name="Total 3 2 5 5 5" xfId="17495"/>
    <cellStyle name="Total 3 2 5 5 5 2" xfId="35652"/>
    <cellStyle name="Total 3 2 5 5 6" xfId="17496"/>
    <cellStyle name="Total 3 2 5 5 6 2" xfId="35653"/>
    <cellStyle name="Total 3 2 5 5 7" xfId="17497"/>
    <cellStyle name="Total 3 2 5 5 7 2" xfId="35654"/>
    <cellStyle name="Total 3 2 5 5 8" xfId="35648"/>
    <cellStyle name="Total 3 2 5 6" xfId="17498"/>
    <cellStyle name="Total 3 2 5 6 2" xfId="17499"/>
    <cellStyle name="Total 3 2 5 6 2 2" xfId="35656"/>
    <cellStyle name="Total 3 2 5 6 3" xfId="17500"/>
    <cellStyle name="Total 3 2 5 6 3 2" xfId="35657"/>
    <cellStyle name="Total 3 2 5 6 4" xfId="17501"/>
    <cellStyle name="Total 3 2 5 6 4 2" xfId="35658"/>
    <cellStyle name="Total 3 2 5 6 5" xfId="17502"/>
    <cellStyle name="Total 3 2 5 6 5 2" xfId="35659"/>
    <cellStyle name="Total 3 2 5 6 6" xfId="17503"/>
    <cellStyle name="Total 3 2 5 6 6 2" xfId="35660"/>
    <cellStyle name="Total 3 2 5 6 7" xfId="17504"/>
    <cellStyle name="Total 3 2 5 6 7 2" xfId="35661"/>
    <cellStyle name="Total 3 2 5 6 8" xfId="35655"/>
    <cellStyle name="Total 3 2 5 7" xfId="17505"/>
    <cellStyle name="Total 3 2 5 7 2" xfId="17506"/>
    <cellStyle name="Total 3 2 5 7 2 2" xfId="35663"/>
    <cellStyle name="Total 3 2 5 7 3" xfId="17507"/>
    <cellStyle name="Total 3 2 5 7 3 2" xfId="35664"/>
    <cellStyle name="Total 3 2 5 7 4" xfId="17508"/>
    <cellStyle name="Total 3 2 5 7 4 2" xfId="35665"/>
    <cellStyle name="Total 3 2 5 7 5" xfId="17509"/>
    <cellStyle name="Total 3 2 5 7 5 2" xfId="35666"/>
    <cellStyle name="Total 3 2 5 7 6" xfId="17510"/>
    <cellStyle name="Total 3 2 5 7 6 2" xfId="35667"/>
    <cellStyle name="Total 3 2 5 7 7" xfId="17511"/>
    <cellStyle name="Total 3 2 5 7 7 2" xfId="35668"/>
    <cellStyle name="Total 3 2 5 7 8" xfId="35662"/>
    <cellStyle name="Total 3 2 5 8" xfId="17512"/>
    <cellStyle name="Total 3 2 5 8 2" xfId="17513"/>
    <cellStyle name="Total 3 2 5 8 2 2" xfId="35670"/>
    <cellStyle name="Total 3 2 5 8 3" xfId="17514"/>
    <cellStyle name="Total 3 2 5 8 3 2" xfId="35671"/>
    <cellStyle name="Total 3 2 5 8 4" xfId="17515"/>
    <cellStyle name="Total 3 2 5 8 4 2" xfId="35672"/>
    <cellStyle name="Total 3 2 5 8 5" xfId="17516"/>
    <cellStyle name="Total 3 2 5 8 5 2" xfId="35673"/>
    <cellStyle name="Total 3 2 5 8 6" xfId="17517"/>
    <cellStyle name="Total 3 2 5 8 6 2" xfId="35674"/>
    <cellStyle name="Total 3 2 5 8 7" xfId="17518"/>
    <cellStyle name="Total 3 2 5 8 7 2" xfId="35675"/>
    <cellStyle name="Total 3 2 5 8 8" xfId="35669"/>
    <cellStyle name="Total 3 2 5 9" xfId="17519"/>
    <cellStyle name="Total 3 2 5 9 2" xfId="17520"/>
    <cellStyle name="Total 3 2 5 9 2 2" xfId="35677"/>
    <cellStyle name="Total 3 2 5 9 3" xfId="17521"/>
    <cellStyle name="Total 3 2 5 9 3 2" xfId="35678"/>
    <cellStyle name="Total 3 2 5 9 4" xfId="17522"/>
    <cellStyle name="Total 3 2 5 9 4 2" xfId="35679"/>
    <cellStyle name="Total 3 2 5 9 5" xfId="17523"/>
    <cellStyle name="Total 3 2 5 9 5 2" xfId="35680"/>
    <cellStyle name="Total 3 2 5 9 6" xfId="17524"/>
    <cellStyle name="Total 3 2 5 9 6 2" xfId="35681"/>
    <cellStyle name="Total 3 2 5 9 7" xfId="17525"/>
    <cellStyle name="Total 3 2 5 9 7 2" xfId="35682"/>
    <cellStyle name="Total 3 2 5 9 8" xfId="35676"/>
    <cellStyle name="Total 3 2 6" xfId="17526"/>
    <cellStyle name="Total 3 2 6 10" xfId="17527"/>
    <cellStyle name="Total 3 2 6 10 2" xfId="17528"/>
    <cellStyle name="Total 3 2 6 10 2 2" xfId="35685"/>
    <cellStyle name="Total 3 2 6 10 3" xfId="17529"/>
    <cellStyle name="Total 3 2 6 10 3 2" xfId="35686"/>
    <cellStyle name="Total 3 2 6 10 4" xfId="17530"/>
    <cellStyle name="Total 3 2 6 10 4 2" xfId="35687"/>
    <cellStyle name="Total 3 2 6 10 5" xfId="17531"/>
    <cellStyle name="Total 3 2 6 10 5 2" xfId="35688"/>
    <cellStyle name="Total 3 2 6 10 6" xfId="17532"/>
    <cellStyle name="Total 3 2 6 10 6 2" xfId="35689"/>
    <cellStyle name="Total 3 2 6 10 7" xfId="17533"/>
    <cellStyle name="Total 3 2 6 10 7 2" xfId="35690"/>
    <cellStyle name="Total 3 2 6 10 8" xfId="35684"/>
    <cellStyle name="Total 3 2 6 11" xfId="17534"/>
    <cellStyle name="Total 3 2 6 11 2" xfId="35691"/>
    <cellStyle name="Total 3 2 6 12" xfId="17535"/>
    <cellStyle name="Total 3 2 6 12 2" xfId="35692"/>
    <cellStyle name="Total 3 2 6 13" xfId="17536"/>
    <cellStyle name="Total 3 2 6 13 2" xfId="35693"/>
    <cellStyle name="Total 3 2 6 14" xfId="17537"/>
    <cellStyle name="Total 3 2 6 14 2" xfId="35694"/>
    <cellStyle name="Total 3 2 6 15" xfId="17538"/>
    <cellStyle name="Total 3 2 6 16" xfId="17539"/>
    <cellStyle name="Total 3 2 6 17" xfId="35683"/>
    <cellStyle name="Total 3 2 6 2" xfId="17540"/>
    <cellStyle name="Total 3 2 6 2 2" xfId="17541"/>
    <cellStyle name="Total 3 2 6 2 2 2" xfId="35696"/>
    <cellStyle name="Total 3 2 6 2 3" xfId="17542"/>
    <cellStyle name="Total 3 2 6 2 3 2" xfId="35697"/>
    <cellStyle name="Total 3 2 6 2 4" xfId="17543"/>
    <cellStyle name="Total 3 2 6 2 4 2" xfId="35698"/>
    <cellStyle name="Total 3 2 6 2 5" xfId="17544"/>
    <cellStyle name="Total 3 2 6 2 5 2" xfId="35699"/>
    <cellStyle name="Total 3 2 6 2 6" xfId="17545"/>
    <cellStyle name="Total 3 2 6 2 6 2" xfId="35700"/>
    <cellStyle name="Total 3 2 6 2 7" xfId="17546"/>
    <cellStyle name="Total 3 2 6 2 7 2" xfId="35701"/>
    <cellStyle name="Total 3 2 6 2 8" xfId="35695"/>
    <cellStyle name="Total 3 2 6 3" xfId="17547"/>
    <cellStyle name="Total 3 2 6 3 2" xfId="17548"/>
    <cellStyle name="Total 3 2 6 3 2 2" xfId="35703"/>
    <cellStyle name="Total 3 2 6 3 3" xfId="17549"/>
    <cellStyle name="Total 3 2 6 3 3 2" xfId="35704"/>
    <cellStyle name="Total 3 2 6 3 4" xfId="17550"/>
    <cellStyle name="Total 3 2 6 3 4 2" xfId="35705"/>
    <cellStyle name="Total 3 2 6 3 5" xfId="17551"/>
    <cellStyle name="Total 3 2 6 3 5 2" xfId="35706"/>
    <cellStyle name="Total 3 2 6 3 6" xfId="17552"/>
    <cellStyle name="Total 3 2 6 3 6 2" xfId="35707"/>
    <cellStyle name="Total 3 2 6 3 7" xfId="17553"/>
    <cellStyle name="Total 3 2 6 3 7 2" xfId="35708"/>
    <cellStyle name="Total 3 2 6 3 8" xfId="35702"/>
    <cellStyle name="Total 3 2 6 4" xfId="17554"/>
    <cellStyle name="Total 3 2 6 4 2" xfId="17555"/>
    <cellStyle name="Total 3 2 6 4 2 2" xfId="35710"/>
    <cellStyle name="Total 3 2 6 4 3" xfId="17556"/>
    <cellStyle name="Total 3 2 6 4 3 2" xfId="35711"/>
    <cellStyle name="Total 3 2 6 4 4" xfId="17557"/>
    <cellStyle name="Total 3 2 6 4 4 2" xfId="35712"/>
    <cellStyle name="Total 3 2 6 4 5" xfId="17558"/>
    <cellStyle name="Total 3 2 6 4 5 2" xfId="35713"/>
    <cellStyle name="Total 3 2 6 4 6" xfId="17559"/>
    <cellStyle name="Total 3 2 6 4 6 2" xfId="35714"/>
    <cellStyle name="Total 3 2 6 4 7" xfId="17560"/>
    <cellStyle name="Total 3 2 6 4 7 2" xfId="35715"/>
    <cellStyle name="Total 3 2 6 4 8" xfId="35709"/>
    <cellStyle name="Total 3 2 6 5" xfId="17561"/>
    <cellStyle name="Total 3 2 6 5 2" xfId="17562"/>
    <cellStyle name="Total 3 2 6 5 2 2" xfId="35717"/>
    <cellStyle name="Total 3 2 6 5 3" xfId="17563"/>
    <cellStyle name="Total 3 2 6 5 3 2" xfId="35718"/>
    <cellStyle name="Total 3 2 6 5 4" xfId="17564"/>
    <cellStyle name="Total 3 2 6 5 4 2" xfId="35719"/>
    <cellStyle name="Total 3 2 6 5 5" xfId="17565"/>
    <cellStyle name="Total 3 2 6 5 5 2" xfId="35720"/>
    <cellStyle name="Total 3 2 6 5 6" xfId="17566"/>
    <cellStyle name="Total 3 2 6 5 6 2" xfId="35721"/>
    <cellStyle name="Total 3 2 6 5 7" xfId="17567"/>
    <cellStyle name="Total 3 2 6 5 7 2" xfId="35722"/>
    <cellStyle name="Total 3 2 6 5 8" xfId="35716"/>
    <cellStyle name="Total 3 2 6 6" xfId="17568"/>
    <cellStyle name="Total 3 2 6 6 2" xfId="17569"/>
    <cellStyle name="Total 3 2 6 6 2 2" xfId="35724"/>
    <cellStyle name="Total 3 2 6 6 3" xfId="17570"/>
    <cellStyle name="Total 3 2 6 6 3 2" xfId="35725"/>
    <cellStyle name="Total 3 2 6 6 4" xfId="17571"/>
    <cellStyle name="Total 3 2 6 6 4 2" xfId="35726"/>
    <cellStyle name="Total 3 2 6 6 5" xfId="17572"/>
    <cellStyle name="Total 3 2 6 6 5 2" xfId="35727"/>
    <cellStyle name="Total 3 2 6 6 6" xfId="17573"/>
    <cellStyle name="Total 3 2 6 6 6 2" xfId="35728"/>
    <cellStyle name="Total 3 2 6 6 7" xfId="17574"/>
    <cellStyle name="Total 3 2 6 6 7 2" xfId="35729"/>
    <cellStyle name="Total 3 2 6 6 8" xfId="35723"/>
    <cellStyle name="Total 3 2 6 7" xfId="17575"/>
    <cellStyle name="Total 3 2 6 7 2" xfId="17576"/>
    <cellStyle name="Total 3 2 6 7 2 2" xfId="35731"/>
    <cellStyle name="Total 3 2 6 7 3" xfId="17577"/>
    <cellStyle name="Total 3 2 6 7 3 2" xfId="35732"/>
    <cellStyle name="Total 3 2 6 7 4" xfId="17578"/>
    <cellStyle name="Total 3 2 6 7 4 2" xfId="35733"/>
    <cellStyle name="Total 3 2 6 7 5" xfId="17579"/>
    <cellStyle name="Total 3 2 6 7 5 2" xfId="35734"/>
    <cellStyle name="Total 3 2 6 7 6" xfId="17580"/>
    <cellStyle name="Total 3 2 6 7 6 2" xfId="35735"/>
    <cellStyle name="Total 3 2 6 7 7" xfId="17581"/>
    <cellStyle name="Total 3 2 6 7 7 2" xfId="35736"/>
    <cellStyle name="Total 3 2 6 7 8" xfId="35730"/>
    <cellStyle name="Total 3 2 6 8" xfId="17582"/>
    <cellStyle name="Total 3 2 6 8 2" xfId="17583"/>
    <cellStyle name="Total 3 2 6 8 2 2" xfId="35738"/>
    <cellStyle name="Total 3 2 6 8 3" xfId="17584"/>
    <cellStyle name="Total 3 2 6 8 3 2" xfId="35739"/>
    <cellStyle name="Total 3 2 6 8 4" xfId="17585"/>
    <cellStyle name="Total 3 2 6 8 4 2" xfId="35740"/>
    <cellStyle name="Total 3 2 6 8 5" xfId="17586"/>
    <cellStyle name="Total 3 2 6 8 5 2" xfId="35741"/>
    <cellStyle name="Total 3 2 6 8 6" xfId="17587"/>
    <cellStyle name="Total 3 2 6 8 6 2" xfId="35742"/>
    <cellStyle name="Total 3 2 6 8 7" xfId="17588"/>
    <cellStyle name="Total 3 2 6 8 7 2" xfId="35743"/>
    <cellStyle name="Total 3 2 6 8 8" xfId="35737"/>
    <cellStyle name="Total 3 2 6 9" xfId="17589"/>
    <cellStyle name="Total 3 2 6 9 2" xfId="17590"/>
    <cellStyle name="Total 3 2 6 9 2 2" xfId="35745"/>
    <cellStyle name="Total 3 2 6 9 3" xfId="17591"/>
    <cellStyle name="Total 3 2 6 9 3 2" xfId="35746"/>
    <cellStyle name="Total 3 2 6 9 4" xfId="17592"/>
    <cellStyle name="Total 3 2 6 9 4 2" xfId="35747"/>
    <cellStyle name="Total 3 2 6 9 5" xfId="17593"/>
    <cellStyle name="Total 3 2 6 9 5 2" xfId="35748"/>
    <cellStyle name="Total 3 2 6 9 6" xfId="17594"/>
    <cellStyle name="Total 3 2 6 9 6 2" xfId="35749"/>
    <cellStyle name="Total 3 2 6 9 7" xfId="17595"/>
    <cellStyle name="Total 3 2 6 9 7 2" xfId="35750"/>
    <cellStyle name="Total 3 2 6 9 8" xfId="35744"/>
    <cellStyle name="Total 3 2 7" xfId="17596"/>
    <cellStyle name="Total 3 2 7 10" xfId="17597"/>
    <cellStyle name="Total 3 2 7 11" xfId="35751"/>
    <cellStyle name="Total 3 2 7 2" xfId="17598"/>
    <cellStyle name="Total 3 2 7 2 2" xfId="35752"/>
    <cellStyle name="Total 3 2 7 3" xfId="17599"/>
    <cellStyle name="Total 3 2 7 3 2" xfId="35753"/>
    <cellStyle name="Total 3 2 7 4" xfId="17600"/>
    <cellStyle name="Total 3 2 7 4 2" xfId="35754"/>
    <cellStyle name="Total 3 2 7 5" xfId="17601"/>
    <cellStyle name="Total 3 2 7 5 2" xfId="35755"/>
    <cellStyle name="Total 3 2 7 6" xfId="17602"/>
    <cellStyle name="Total 3 2 7 6 2" xfId="35756"/>
    <cellStyle name="Total 3 2 7 7" xfId="17603"/>
    <cellStyle name="Total 3 2 7 7 2" xfId="35757"/>
    <cellStyle name="Total 3 2 7 8" xfId="17604"/>
    <cellStyle name="Total 3 2 7 9" xfId="17605"/>
    <cellStyle name="Total 3 2 8" xfId="17606"/>
    <cellStyle name="Total 3 2 8 10" xfId="17607"/>
    <cellStyle name="Total 3 2 8 11" xfId="35758"/>
    <cellStyle name="Total 3 2 8 2" xfId="17608"/>
    <cellStyle name="Total 3 2 8 2 2" xfId="35759"/>
    <cellStyle name="Total 3 2 8 3" xfId="17609"/>
    <cellStyle name="Total 3 2 8 3 2" xfId="35760"/>
    <cellStyle name="Total 3 2 8 4" xfId="17610"/>
    <cellStyle name="Total 3 2 8 4 2" xfId="35761"/>
    <cellStyle name="Total 3 2 8 5" xfId="17611"/>
    <cellStyle name="Total 3 2 8 5 2" xfId="35762"/>
    <cellStyle name="Total 3 2 8 6" xfId="17612"/>
    <cellStyle name="Total 3 2 8 6 2" xfId="35763"/>
    <cellStyle name="Total 3 2 8 7" xfId="17613"/>
    <cellStyle name="Total 3 2 8 7 2" xfId="35764"/>
    <cellStyle name="Total 3 2 8 8" xfId="17614"/>
    <cellStyle name="Total 3 2 8 9" xfId="17615"/>
    <cellStyle name="Total 3 2 9" xfId="17616"/>
    <cellStyle name="Total 3 2 9 10" xfId="17617"/>
    <cellStyle name="Total 3 2 9 11" xfId="35765"/>
    <cellStyle name="Total 3 2 9 2" xfId="17618"/>
    <cellStyle name="Total 3 2 9 2 2" xfId="35766"/>
    <cellStyle name="Total 3 2 9 3" xfId="17619"/>
    <cellStyle name="Total 3 2 9 3 2" xfId="35767"/>
    <cellStyle name="Total 3 2 9 4" xfId="17620"/>
    <cellStyle name="Total 3 2 9 4 2" xfId="35768"/>
    <cellStyle name="Total 3 2 9 5" xfId="17621"/>
    <cellStyle name="Total 3 2 9 5 2" xfId="35769"/>
    <cellStyle name="Total 3 2 9 6" xfId="17622"/>
    <cellStyle name="Total 3 2 9 6 2" xfId="35770"/>
    <cellStyle name="Total 3 2 9 7" xfId="17623"/>
    <cellStyle name="Total 3 2 9 7 2" xfId="35771"/>
    <cellStyle name="Total 3 2 9 8" xfId="17624"/>
    <cellStyle name="Total 3 2 9 9" xfId="17625"/>
    <cellStyle name="Total 3 20" xfId="17626"/>
    <cellStyle name="Total 3 21" xfId="17627"/>
    <cellStyle name="Total 3 22" xfId="17628"/>
    <cellStyle name="Total 3 23" xfId="17629"/>
    <cellStyle name="Total 3 24" xfId="17630"/>
    <cellStyle name="Total 3 25" xfId="17631"/>
    <cellStyle name="Total 3 26" xfId="17632"/>
    <cellStyle name="Total 3 27" xfId="17633"/>
    <cellStyle name="Total 3 28" xfId="17634"/>
    <cellStyle name="Total 3 29" xfId="17635"/>
    <cellStyle name="Total 3 3" xfId="17636"/>
    <cellStyle name="Total 3 3 10" xfId="17637"/>
    <cellStyle name="Total 3 3 10 2" xfId="17638"/>
    <cellStyle name="Total 3 3 10 2 2" xfId="35773"/>
    <cellStyle name="Total 3 3 10 3" xfId="17639"/>
    <cellStyle name="Total 3 3 10 3 2" xfId="35774"/>
    <cellStyle name="Total 3 3 10 4" xfId="17640"/>
    <cellStyle name="Total 3 3 10 4 2" xfId="35775"/>
    <cellStyle name="Total 3 3 10 5" xfId="17641"/>
    <cellStyle name="Total 3 3 10 5 2" xfId="35776"/>
    <cellStyle name="Total 3 3 10 6" xfId="17642"/>
    <cellStyle name="Total 3 3 10 6 2" xfId="35777"/>
    <cellStyle name="Total 3 3 10 7" xfId="17643"/>
    <cellStyle name="Total 3 3 10 7 2" xfId="35778"/>
    <cellStyle name="Total 3 3 10 8" xfId="35772"/>
    <cellStyle name="Total 3 3 11" xfId="17644"/>
    <cellStyle name="Total 3 3 11 2" xfId="17645"/>
    <cellStyle name="Total 3 3 11 2 2" xfId="35780"/>
    <cellStyle name="Total 3 3 11 3" xfId="17646"/>
    <cellStyle name="Total 3 3 11 3 2" xfId="35781"/>
    <cellStyle name="Total 3 3 11 4" xfId="17647"/>
    <cellStyle name="Total 3 3 11 4 2" xfId="35782"/>
    <cellStyle name="Total 3 3 11 5" xfId="17648"/>
    <cellStyle name="Total 3 3 11 5 2" xfId="35783"/>
    <cellStyle name="Total 3 3 11 6" xfId="17649"/>
    <cellStyle name="Total 3 3 11 6 2" xfId="35784"/>
    <cellStyle name="Total 3 3 11 7" xfId="17650"/>
    <cellStyle name="Total 3 3 11 7 2" xfId="35785"/>
    <cellStyle name="Total 3 3 11 8" xfId="35779"/>
    <cellStyle name="Total 3 3 12" xfId="17651"/>
    <cellStyle name="Total 3 3 12 2" xfId="17652"/>
    <cellStyle name="Total 3 3 12 2 2" xfId="35787"/>
    <cellStyle name="Total 3 3 12 3" xfId="17653"/>
    <cellStyle name="Total 3 3 12 3 2" xfId="35788"/>
    <cellStyle name="Total 3 3 12 4" xfId="17654"/>
    <cellStyle name="Total 3 3 12 4 2" xfId="35789"/>
    <cellStyle name="Total 3 3 12 5" xfId="17655"/>
    <cellStyle name="Total 3 3 12 5 2" xfId="35790"/>
    <cellStyle name="Total 3 3 12 6" xfId="17656"/>
    <cellStyle name="Total 3 3 12 6 2" xfId="35791"/>
    <cellStyle name="Total 3 3 12 7" xfId="17657"/>
    <cellStyle name="Total 3 3 12 7 2" xfId="35792"/>
    <cellStyle name="Total 3 3 12 8" xfId="35786"/>
    <cellStyle name="Total 3 3 13" xfId="17658"/>
    <cellStyle name="Total 3 3 13 2" xfId="17659"/>
    <cellStyle name="Total 3 3 13 2 2" xfId="35794"/>
    <cellStyle name="Total 3 3 13 3" xfId="17660"/>
    <cellStyle name="Total 3 3 13 3 2" xfId="35795"/>
    <cellStyle name="Total 3 3 13 4" xfId="17661"/>
    <cellStyle name="Total 3 3 13 4 2" xfId="35796"/>
    <cellStyle name="Total 3 3 13 5" xfId="17662"/>
    <cellStyle name="Total 3 3 13 5 2" xfId="35797"/>
    <cellStyle name="Total 3 3 13 6" xfId="17663"/>
    <cellStyle name="Total 3 3 13 6 2" xfId="35798"/>
    <cellStyle name="Total 3 3 13 7" xfId="17664"/>
    <cellStyle name="Total 3 3 13 7 2" xfId="35799"/>
    <cellStyle name="Total 3 3 13 8" xfId="35793"/>
    <cellStyle name="Total 3 3 14" xfId="17665"/>
    <cellStyle name="Total 3 3 14 2" xfId="35800"/>
    <cellStyle name="Total 3 3 15" xfId="17666"/>
    <cellStyle name="Total 3 3 15 2" xfId="35801"/>
    <cellStyle name="Total 3 3 16" xfId="17667"/>
    <cellStyle name="Total 3 3 16 2" xfId="35802"/>
    <cellStyle name="Total 3 3 17" xfId="17668"/>
    <cellStyle name="Total 3 3 18" xfId="17669"/>
    <cellStyle name="Total 3 3 19" xfId="17670"/>
    <cellStyle name="Total 3 3 2" xfId="17671"/>
    <cellStyle name="Total 3 3 2 10" xfId="17672"/>
    <cellStyle name="Total 3 3 2 10 2" xfId="17673"/>
    <cellStyle name="Total 3 3 2 10 2 2" xfId="35804"/>
    <cellStyle name="Total 3 3 2 10 3" xfId="17674"/>
    <cellStyle name="Total 3 3 2 10 3 2" xfId="35805"/>
    <cellStyle name="Total 3 3 2 10 4" xfId="17675"/>
    <cellStyle name="Total 3 3 2 10 4 2" xfId="35806"/>
    <cellStyle name="Total 3 3 2 10 5" xfId="17676"/>
    <cellStyle name="Total 3 3 2 10 5 2" xfId="35807"/>
    <cellStyle name="Total 3 3 2 10 6" xfId="17677"/>
    <cellStyle name="Total 3 3 2 10 6 2" xfId="35808"/>
    <cellStyle name="Total 3 3 2 10 7" xfId="17678"/>
    <cellStyle name="Total 3 3 2 10 7 2" xfId="35809"/>
    <cellStyle name="Total 3 3 2 10 8" xfId="35803"/>
    <cellStyle name="Total 3 3 2 11" xfId="17679"/>
    <cellStyle name="Total 3 3 2 11 2" xfId="17680"/>
    <cellStyle name="Total 3 3 2 11 2 2" xfId="35811"/>
    <cellStyle name="Total 3 3 2 11 3" xfId="17681"/>
    <cellStyle name="Total 3 3 2 11 3 2" xfId="35812"/>
    <cellStyle name="Total 3 3 2 11 4" xfId="17682"/>
    <cellStyle name="Total 3 3 2 11 4 2" xfId="35813"/>
    <cellStyle name="Total 3 3 2 11 5" xfId="17683"/>
    <cellStyle name="Total 3 3 2 11 5 2" xfId="35814"/>
    <cellStyle name="Total 3 3 2 11 6" xfId="17684"/>
    <cellStyle name="Total 3 3 2 11 6 2" xfId="35815"/>
    <cellStyle name="Total 3 3 2 11 7" xfId="17685"/>
    <cellStyle name="Total 3 3 2 11 7 2" xfId="35816"/>
    <cellStyle name="Total 3 3 2 11 8" xfId="35810"/>
    <cellStyle name="Total 3 3 2 12" xfId="17686"/>
    <cellStyle name="Total 3 3 2 12 2" xfId="17687"/>
    <cellStyle name="Total 3 3 2 12 2 2" xfId="35818"/>
    <cellStyle name="Total 3 3 2 12 3" xfId="17688"/>
    <cellStyle name="Total 3 3 2 12 3 2" xfId="35819"/>
    <cellStyle name="Total 3 3 2 12 4" xfId="17689"/>
    <cellStyle name="Total 3 3 2 12 4 2" xfId="35820"/>
    <cellStyle name="Total 3 3 2 12 5" xfId="17690"/>
    <cellStyle name="Total 3 3 2 12 5 2" xfId="35821"/>
    <cellStyle name="Total 3 3 2 12 6" xfId="17691"/>
    <cellStyle name="Total 3 3 2 12 6 2" xfId="35822"/>
    <cellStyle name="Total 3 3 2 12 7" xfId="17692"/>
    <cellStyle name="Total 3 3 2 12 7 2" xfId="35823"/>
    <cellStyle name="Total 3 3 2 12 8" xfId="35817"/>
    <cellStyle name="Total 3 3 2 13" xfId="17693"/>
    <cellStyle name="Total 3 3 2 13 2" xfId="17694"/>
    <cellStyle name="Total 3 3 2 13 2 2" xfId="35825"/>
    <cellStyle name="Total 3 3 2 13 3" xfId="17695"/>
    <cellStyle name="Total 3 3 2 13 3 2" xfId="35826"/>
    <cellStyle name="Total 3 3 2 13 4" xfId="17696"/>
    <cellStyle name="Total 3 3 2 13 4 2" xfId="35827"/>
    <cellStyle name="Total 3 3 2 13 5" xfId="17697"/>
    <cellStyle name="Total 3 3 2 13 5 2" xfId="35828"/>
    <cellStyle name="Total 3 3 2 13 6" xfId="17698"/>
    <cellStyle name="Total 3 3 2 13 6 2" xfId="35829"/>
    <cellStyle name="Total 3 3 2 13 7" xfId="17699"/>
    <cellStyle name="Total 3 3 2 13 7 2" xfId="35830"/>
    <cellStyle name="Total 3 3 2 13 8" xfId="35824"/>
    <cellStyle name="Total 3 3 2 14" xfId="17700"/>
    <cellStyle name="Total 3 3 2 14 2" xfId="35831"/>
    <cellStyle name="Total 3 3 2 15" xfId="17701"/>
    <cellStyle name="Total 3 3 2 15 2" xfId="35832"/>
    <cellStyle name="Total 3 3 2 16" xfId="17702"/>
    <cellStyle name="Total 3 3 2 16 2" xfId="35833"/>
    <cellStyle name="Total 3 3 2 17" xfId="17703"/>
    <cellStyle name="Total 3 3 2 17 2" xfId="35834"/>
    <cellStyle name="Total 3 3 2 18" xfId="17704"/>
    <cellStyle name="Total 3 3 2 19" xfId="17705"/>
    <cellStyle name="Total 3 3 2 2" xfId="17706"/>
    <cellStyle name="Total 3 3 2 2 10" xfId="17707"/>
    <cellStyle name="Total 3 3 2 2 10 2" xfId="17708"/>
    <cellStyle name="Total 3 3 2 2 10 2 2" xfId="35837"/>
    <cellStyle name="Total 3 3 2 2 10 3" xfId="17709"/>
    <cellStyle name="Total 3 3 2 2 10 3 2" xfId="35838"/>
    <cellStyle name="Total 3 3 2 2 10 4" xfId="17710"/>
    <cellStyle name="Total 3 3 2 2 10 4 2" xfId="35839"/>
    <cellStyle name="Total 3 3 2 2 10 5" xfId="17711"/>
    <cellStyle name="Total 3 3 2 2 10 5 2" xfId="35840"/>
    <cellStyle name="Total 3 3 2 2 10 6" xfId="17712"/>
    <cellStyle name="Total 3 3 2 2 10 6 2" xfId="35841"/>
    <cellStyle name="Total 3 3 2 2 10 7" xfId="17713"/>
    <cellStyle name="Total 3 3 2 2 10 7 2" xfId="35842"/>
    <cellStyle name="Total 3 3 2 2 10 8" xfId="35836"/>
    <cellStyle name="Total 3 3 2 2 11" xfId="17714"/>
    <cellStyle name="Total 3 3 2 2 11 2" xfId="35843"/>
    <cellStyle name="Total 3 3 2 2 12" xfId="17715"/>
    <cellStyle name="Total 3 3 2 2 12 2" xfId="35844"/>
    <cellStyle name="Total 3 3 2 2 13" xfId="17716"/>
    <cellStyle name="Total 3 3 2 2 13 2" xfId="35845"/>
    <cellStyle name="Total 3 3 2 2 14" xfId="17717"/>
    <cellStyle name="Total 3 3 2 2 14 2" xfId="35846"/>
    <cellStyle name="Total 3 3 2 2 15" xfId="17718"/>
    <cellStyle name="Total 3 3 2 2 16" xfId="17719"/>
    <cellStyle name="Total 3 3 2 2 17" xfId="35835"/>
    <cellStyle name="Total 3 3 2 2 2" xfId="17720"/>
    <cellStyle name="Total 3 3 2 2 2 2" xfId="17721"/>
    <cellStyle name="Total 3 3 2 2 2 2 2" xfId="35848"/>
    <cellStyle name="Total 3 3 2 2 2 3" xfId="17722"/>
    <cellStyle name="Total 3 3 2 2 2 3 2" xfId="35849"/>
    <cellStyle name="Total 3 3 2 2 2 4" xfId="17723"/>
    <cellStyle name="Total 3 3 2 2 2 4 2" xfId="35850"/>
    <cellStyle name="Total 3 3 2 2 2 5" xfId="17724"/>
    <cellStyle name="Total 3 3 2 2 2 5 2" xfId="35851"/>
    <cellStyle name="Total 3 3 2 2 2 6" xfId="17725"/>
    <cellStyle name="Total 3 3 2 2 2 6 2" xfId="35852"/>
    <cellStyle name="Total 3 3 2 2 2 7" xfId="17726"/>
    <cellStyle name="Total 3 3 2 2 2 7 2" xfId="35853"/>
    <cellStyle name="Total 3 3 2 2 2 8" xfId="35847"/>
    <cellStyle name="Total 3 3 2 2 3" xfId="17727"/>
    <cellStyle name="Total 3 3 2 2 3 2" xfId="17728"/>
    <cellStyle name="Total 3 3 2 2 3 2 2" xfId="35855"/>
    <cellStyle name="Total 3 3 2 2 3 3" xfId="17729"/>
    <cellStyle name="Total 3 3 2 2 3 3 2" xfId="35856"/>
    <cellStyle name="Total 3 3 2 2 3 4" xfId="17730"/>
    <cellStyle name="Total 3 3 2 2 3 4 2" xfId="35857"/>
    <cellStyle name="Total 3 3 2 2 3 5" xfId="17731"/>
    <cellStyle name="Total 3 3 2 2 3 5 2" xfId="35858"/>
    <cellStyle name="Total 3 3 2 2 3 6" xfId="17732"/>
    <cellStyle name="Total 3 3 2 2 3 6 2" xfId="35859"/>
    <cellStyle name="Total 3 3 2 2 3 7" xfId="17733"/>
    <cellStyle name="Total 3 3 2 2 3 7 2" xfId="35860"/>
    <cellStyle name="Total 3 3 2 2 3 8" xfId="35854"/>
    <cellStyle name="Total 3 3 2 2 4" xfId="17734"/>
    <cellStyle name="Total 3 3 2 2 4 2" xfId="17735"/>
    <cellStyle name="Total 3 3 2 2 4 2 2" xfId="35862"/>
    <cellStyle name="Total 3 3 2 2 4 3" xfId="17736"/>
    <cellStyle name="Total 3 3 2 2 4 3 2" xfId="35863"/>
    <cellStyle name="Total 3 3 2 2 4 4" xfId="17737"/>
    <cellStyle name="Total 3 3 2 2 4 4 2" xfId="35864"/>
    <cellStyle name="Total 3 3 2 2 4 5" xfId="17738"/>
    <cellStyle name="Total 3 3 2 2 4 5 2" xfId="35865"/>
    <cellStyle name="Total 3 3 2 2 4 6" xfId="17739"/>
    <cellStyle name="Total 3 3 2 2 4 6 2" xfId="35866"/>
    <cellStyle name="Total 3 3 2 2 4 7" xfId="17740"/>
    <cellStyle name="Total 3 3 2 2 4 7 2" xfId="35867"/>
    <cellStyle name="Total 3 3 2 2 4 8" xfId="35861"/>
    <cellStyle name="Total 3 3 2 2 5" xfId="17741"/>
    <cellStyle name="Total 3 3 2 2 5 2" xfId="17742"/>
    <cellStyle name="Total 3 3 2 2 5 2 2" xfId="35869"/>
    <cellStyle name="Total 3 3 2 2 5 3" xfId="17743"/>
    <cellStyle name="Total 3 3 2 2 5 3 2" xfId="35870"/>
    <cellStyle name="Total 3 3 2 2 5 4" xfId="17744"/>
    <cellStyle name="Total 3 3 2 2 5 4 2" xfId="35871"/>
    <cellStyle name="Total 3 3 2 2 5 5" xfId="17745"/>
    <cellStyle name="Total 3 3 2 2 5 5 2" xfId="35872"/>
    <cellStyle name="Total 3 3 2 2 5 6" xfId="17746"/>
    <cellStyle name="Total 3 3 2 2 5 6 2" xfId="35873"/>
    <cellStyle name="Total 3 3 2 2 5 7" xfId="17747"/>
    <cellStyle name="Total 3 3 2 2 5 7 2" xfId="35874"/>
    <cellStyle name="Total 3 3 2 2 5 8" xfId="35868"/>
    <cellStyle name="Total 3 3 2 2 6" xfId="17748"/>
    <cellStyle name="Total 3 3 2 2 6 2" xfId="17749"/>
    <cellStyle name="Total 3 3 2 2 6 2 2" xfId="35876"/>
    <cellStyle name="Total 3 3 2 2 6 3" xfId="17750"/>
    <cellStyle name="Total 3 3 2 2 6 3 2" xfId="35877"/>
    <cellStyle name="Total 3 3 2 2 6 4" xfId="17751"/>
    <cellStyle name="Total 3 3 2 2 6 4 2" xfId="35878"/>
    <cellStyle name="Total 3 3 2 2 6 5" xfId="17752"/>
    <cellStyle name="Total 3 3 2 2 6 5 2" xfId="35879"/>
    <cellStyle name="Total 3 3 2 2 6 6" xfId="17753"/>
    <cellStyle name="Total 3 3 2 2 6 6 2" xfId="35880"/>
    <cellStyle name="Total 3 3 2 2 6 7" xfId="17754"/>
    <cellStyle name="Total 3 3 2 2 6 7 2" xfId="35881"/>
    <cellStyle name="Total 3 3 2 2 6 8" xfId="35875"/>
    <cellStyle name="Total 3 3 2 2 7" xfId="17755"/>
    <cellStyle name="Total 3 3 2 2 7 2" xfId="17756"/>
    <cellStyle name="Total 3 3 2 2 7 2 2" xfId="35883"/>
    <cellStyle name="Total 3 3 2 2 7 3" xfId="17757"/>
    <cellStyle name="Total 3 3 2 2 7 3 2" xfId="35884"/>
    <cellStyle name="Total 3 3 2 2 7 4" xfId="17758"/>
    <cellStyle name="Total 3 3 2 2 7 4 2" xfId="35885"/>
    <cellStyle name="Total 3 3 2 2 7 5" xfId="17759"/>
    <cellStyle name="Total 3 3 2 2 7 5 2" xfId="35886"/>
    <cellStyle name="Total 3 3 2 2 7 6" xfId="17760"/>
    <cellStyle name="Total 3 3 2 2 7 6 2" xfId="35887"/>
    <cellStyle name="Total 3 3 2 2 7 7" xfId="17761"/>
    <cellStyle name="Total 3 3 2 2 7 7 2" xfId="35888"/>
    <cellStyle name="Total 3 3 2 2 7 8" xfId="35882"/>
    <cellStyle name="Total 3 3 2 2 8" xfId="17762"/>
    <cellStyle name="Total 3 3 2 2 8 2" xfId="17763"/>
    <cellStyle name="Total 3 3 2 2 8 2 2" xfId="35890"/>
    <cellStyle name="Total 3 3 2 2 8 3" xfId="17764"/>
    <cellStyle name="Total 3 3 2 2 8 3 2" xfId="35891"/>
    <cellStyle name="Total 3 3 2 2 8 4" xfId="17765"/>
    <cellStyle name="Total 3 3 2 2 8 4 2" xfId="35892"/>
    <cellStyle name="Total 3 3 2 2 8 5" xfId="17766"/>
    <cellStyle name="Total 3 3 2 2 8 5 2" xfId="35893"/>
    <cellStyle name="Total 3 3 2 2 8 6" xfId="17767"/>
    <cellStyle name="Total 3 3 2 2 8 6 2" xfId="35894"/>
    <cellStyle name="Total 3 3 2 2 8 7" xfId="17768"/>
    <cellStyle name="Total 3 3 2 2 8 7 2" xfId="35895"/>
    <cellStyle name="Total 3 3 2 2 8 8" xfId="35889"/>
    <cellStyle name="Total 3 3 2 2 9" xfId="17769"/>
    <cellStyle name="Total 3 3 2 2 9 2" xfId="17770"/>
    <cellStyle name="Total 3 3 2 2 9 2 2" xfId="35897"/>
    <cellStyle name="Total 3 3 2 2 9 3" xfId="17771"/>
    <cellStyle name="Total 3 3 2 2 9 3 2" xfId="35898"/>
    <cellStyle name="Total 3 3 2 2 9 4" xfId="17772"/>
    <cellStyle name="Total 3 3 2 2 9 4 2" xfId="35899"/>
    <cellStyle name="Total 3 3 2 2 9 5" xfId="17773"/>
    <cellStyle name="Total 3 3 2 2 9 5 2" xfId="35900"/>
    <cellStyle name="Total 3 3 2 2 9 6" xfId="17774"/>
    <cellStyle name="Total 3 3 2 2 9 6 2" xfId="35901"/>
    <cellStyle name="Total 3 3 2 2 9 7" xfId="17775"/>
    <cellStyle name="Total 3 3 2 2 9 7 2" xfId="35902"/>
    <cellStyle name="Total 3 3 2 2 9 8" xfId="35896"/>
    <cellStyle name="Total 3 3 2 20" xfId="17776"/>
    <cellStyle name="Total 3 3 2 21" xfId="17777"/>
    <cellStyle name="Total 3 3 2 22" xfId="17778"/>
    <cellStyle name="Total 3 3 2 23" xfId="17779"/>
    <cellStyle name="Total 3 3 2 24" xfId="17780"/>
    <cellStyle name="Total 3 3 2 25" xfId="17781"/>
    <cellStyle name="Total 3 3 2 26" xfId="17782"/>
    <cellStyle name="Total 3 3 2 27" xfId="17783"/>
    <cellStyle name="Total 3 3 2 28" xfId="17784"/>
    <cellStyle name="Total 3 3 2 29" xfId="17785"/>
    <cellStyle name="Total 3 3 2 3" xfId="17786"/>
    <cellStyle name="Total 3 3 2 3 10" xfId="17787"/>
    <cellStyle name="Total 3 3 2 3 10 2" xfId="17788"/>
    <cellStyle name="Total 3 3 2 3 10 2 2" xfId="35905"/>
    <cellStyle name="Total 3 3 2 3 10 3" xfId="17789"/>
    <cellStyle name="Total 3 3 2 3 10 3 2" xfId="35906"/>
    <cellStyle name="Total 3 3 2 3 10 4" xfId="17790"/>
    <cellStyle name="Total 3 3 2 3 10 4 2" xfId="35907"/>
    <cellStyle name="Total 3 3 2 3 10 5" xfId="17791"/>
    <cellStyle name="Total 3 3 2 3 10 5 2" xfId="35908"/>
    <cellStyle name="Total 3 3 2 3 10 6" xfId="17792"/>
    <cellStyle name="Total 3 3 2 3 10 6 2" xfId="35909"/>
    <cellStyle name="Total 3 3 2 3 10 7" xfId="17793"/>
    <cellStyle name="Total 3 3 2 3 10 7 2" xfId="35910"/>
    <cellStyle name="Total 3 3 2 3 10 8" xfId="35904"/>
    <cellStyle name="Total 3 3 2 3 11" xfId="17794"/>
    <cellStyle name="Total 3 3 2 3 11 2" xfId="35911"/>
    <cellStyle name="Total 3 3 2 3 12" xfId="17795"/>
    <cellStyle name="Total 3 3 2 3 12 2" xfId="35912"/>
    <cellStyle name="Total 3 3 2 3 13" xfId="17796"/>
    <cellStyle name="Total 3 3 2 3 13 2" xfId="35913"/>
    <cellStyle name="Total 3 3 2 3 14" xfId="17797"/>
    <cellStyle name="Total 3 3 2 3 14 2" xfId="35914"/>
    <cellStyle name="Total 3 3 2 3 15" xfId="17798"/>
    <cellStyle name="Total 3 3 2 3 16" xfId="17799"/>
    <cellStyle name="Total 3 3 2 3 17" xfId="35903"/>
    <cellStyle name="Total 3 3 2 3 2" xfId="17800"/>
    <cellStyle name="Total 3 3 2 3 2 2" xfId="17801"/>
    <cellStyle name="Total 3 3 2 3 2 2 2" xfId="35916"/>
    <cellStyle name="Total 3 3 2 3 2 3" xfId="17802"/>
    <cellStyle name="Total 3 3 2 3 2 3 2" xfId="35917"/>
    <cellStyle name="Total 3 3 2 3 2 4" xfId="17803"/>
    <cellStyle name="Total 3 3 2 3 2 4 2" xfId="35918"/>
    <cellStyle name="Total 3 3 2 3 2 5" xfId="17804"/>
    <cellStyle name="Total 3 3 2 3 2 5 2" xfId="35919"/>
    <cellStyle name="Total 3 3 2 3 2 6" xfId="17805"/>
    <cellStyle name="Total 3 3 2 3 2 6 2" xfId="35920"/>
    <cellStyle name="Total 3 3 2 3 2 7" xfId="17806"/>
    <cellStyle name="Total 3 3 2 3 2 7 2" xfId="35921"/>
    <cellStyle name="Total 3 3 2 3 2 8" xfId="35915"/>
    <cellStyle name="Total 3 3 2 3 3" xfId="17807"/>
    <cellStyle name="Total 3 3 2 3 3 2" xfId="17808"/>
    <cellStyle name="Total 3 3 2 3 3 2 2" xfId="35923"/>
    <cellStyle name="Total 3 3 2 3 3 3" xfId="17809"/>
    <cellStyle name="Total 3 3 2 3 3 3 2" xfId="35924"/>
    <cellStyle name="Total 3 3 2 3 3 4" xfId="17810"/>
    <cellStyle name="Total 3 3 2 3 3 4 2" xfId="35925"/>
    <cellStyle name="Total 3 3 2 3 3 5" xfId="17811"/>
    <cellStyle name="Total 3 3 2 3 3 5 2" xfId="35926"/>
    <cellStyle name="Total 3 3 2 3 3 6" xfId="17812"/>
    <cellStyle name="Total 3 3 2 3 3 6 2" xfId="35927"/>
    <cellStyle name="Total 3 3 2 3 3 7" xfId="17813"/>
    <cellStyle name="Total 3 3 2 3 3 7 2" xfId="35928"/>
    <cellStyle name="Total 3 3 2 3 3 8" xfId="35922"/>
    <cellStyle name="Total 3 3 2 3 4" xfId="17814"/>
    <cellStyle name="Total 3 3 2 3 4 2" xfId="17815"/>
    <cellStyle name="Total 3 3 2 3 4 2 2" xfId="35930"/>
    <cellStyle name="Total 3 3 2 3 4 3" xfId="17816"/>
    <cellStyle name="Total 3 3 2 3 4 3 2" xfId="35931"/>
    <cellStyle name="Total 3 3 2 3 4 4" xfId="17817"/>
    <cellStyle name="Total 3 3 2 3 4 4 2" xfId="35932"/>
    <cellStyle name="Total 3 3 2 3 4 5" xfId="17818"/>
    <cellStyle name="Total 3 3 2 3 4 5 2" xfId="35933"/>
    <cellStyle name="Total 3 3 2 3 4 6" xfId="17819"/>
    <cellStyle name="Total 3 3 2 3 4 6 2" xfId="35934"/>
    <cellStyle name="Total 3 3 2 3 4 7" xfId="17820"/>
    <cellStyle name="Total 3 3 2 3 4 7 2" xfId="35935"/>
    <cellStyle name="Total 3 3 2 3 4 8" xfId="35929"/>
    <cellStyle name="Total 3 3 2 3 5" xfId="17821"/>
    <cellStyle name="Total 3 3 2 3 5 2" xfId="17822"/>
    <cellStyle name="Total 3 3 2 3 5 2 2" xfId="35937"/>
    <cellStyle name="Total 3 3 2 3 5 3" xfId="17823"/>
    <cellStyle name="Total 3 3 2 3 5 3 2" xfId="35938"/>
    <cellStyle name="Total 3 3 2 3 5 4" xfId="17824"/>
    <cellStyle name="Total 3 3 2 3 5 4 2" xfId="35939"/>
    <cellStyle name="Total 3 3 2 3 5 5" xfId="17825"/>
    <cellStyle name="Total 3 3 2 3 5 5 2" xfId="35940"/>
    <cellStyle name="Total 3 3 2 3 5 6" xfId="17826"/>
    <cellStyle name="Total 3 3 2 3 5 6 2" xfId="35941"/>
    <cellStyle name="Total 3 3 2 3 5 7" xfId="17827"/>
    <cellStyle name="Total 3 3 2 3 5 7 2" xfId="35942"/>
    <cellStyle name="Total 3 3 2 3 5 8" xfId="35936"/>
    <cellStyle name="Total 3 3 2 3 6" xfId="17828"/>
    <cellStyle name="Total 3 3 2 3 6 2" xfId="17829"/>
    <cellStyle name="Total 3 3 2 3 6 2 2" xfId="35944"/>
    <cellStyle name="Total 3 3 2 3 6 3" xfId="17830"/>
    <cellStyle name="Total 3 3 2 3 6 3 2" xfId="35945"/>
    <cellStyle name="Total 3 3 2 3 6 4" xfId="17831"/>
    <cellStyle name="Total 3 3 2 3 6 4 2" xfId="35946"/>
    <cellStyle name="Total 3 3 2 3 6 5" xfId="17832"/>
    <cellStyle name="Total 3 3 2 3 6 5 2" xfId="35947"/>
    <cellStyle name="Total 3 3 2 3 6 6" xfId="17833"/>
    <cellStyle name="Total 3 3 2 3 6 6 2" xfId="35948"/>
    <cellStyle name="Total 3 3 2 3 6 7" xfId="17834"/>
    <cellStyle name="Total 3 3 2 3 6 7 2" xfId="35949"/>
    <cellStyle name="Total 3 3 2 3 6 8" xfId="35943"/>
    <cellStyle name="Total 3 3 2 3 7" xfId="17835"/>
    <cellStyle name="Total 3 3 2 3 7 2" xfId="17836"/>
    <cellStyle name="Total 3 3 2 3 7 2 2" xfId="35951"/>
    <cellStyle name="Total 3 3 2 3 7 3" xfId="17837"/>
    <cellStyle name="Total 3 3 2 3 7 3 2" xfId="35952"/>
    <cellStyle name="Total 3 3 2 3 7 4" xfId="17838"/>
    <cellStyle name="Total 3 3 2 3 7 4 2" xfId="35953"/>
    <cellStyle name="Total 3 3 2 3 7 5" xfId="17839"/>
    <cellStyle name="Total 3 3 2 3 7 5 2" xfId="35954"/>
    <cellStyle name="Total 3 3 2 3 7 6" xfId="17840"/>
    <cellStyle name="Total 3 3 2 3 7 6 2" xfId="35955"/>
    <cellStyle name="Total 3 3 2 3 7 7" xfId="17841"/>
    <cellStyle name="Total 3 3 2 3 7 7 2" xfId="35956"/>
    <cellStyle name="Total 3 3 2 3 7 8" xfId="35950"/>
    <cellStyle name="Total 3 3 2 3 8" xfId="17842"/>
    <cellStyle name="Total 3 3 2 3 8 2" xfId="17843"/>
    <cellStyle name="Total 3 3 2 3 8 2 2" xfId="35958"/>
    <cellStyle name="Total 3 3 2 3 8 3" xfId="17844"/>
    <cellStyle name="Total 3 3 2 3 8 3 2" xfId="35959"/>
    <cellStyle name="Total 3 3 2 3 8 4" xfId="17845"/>
    <cellStyle name="Total 3 3 2 3 8 4 2" xfId="35960"/>
    <cellStyle name="Total 3 3 2 3 8 5" xfId="17846"/>
    <cellStyle name="Total 3 3 2 3 8 5 2" xfId="35961"/>
    <cellStyle name="Total 3 3 2 3 8 6" xfId="17847"/>
    <cellStyle name="Total 3 3 2 3 8 6 2" xfId="35962"/>
    <cellStyle name="Total 3 3 2 3 8 7" xfId="17848"/>
    <cellStyle name="Total 3 3 2 3 8 7 2" xfId="35963"/>
    <cellStyle name="Total 3 3 2 3 8 8" xfId="35957"/>
    <cellStyle name="Total 3 3 2 3 9" xfId="17849"/>
    <cellStyle name="Total 3 3 2 3 9 2" xfId="17850"/>
    <cellStyle name="Total 3 3 2 3 9 2 2" xfId="35965"/>
    <cellStyle name="Total 3 3 2 3 9 3" xfId="17851"/>
    <cellStyle name="Total 3 3 2 3 9 3 2" xfId="35966"/>
    <cellStyle name="Total 3 3 2 3 9 4" xfId="17852"/>
    <cellStyle name="Total 3 3 2 3 9 4 2" xfId="35967"/>
    <cellStyle name="Total 3 3 2 3 9 5" xfId="17853"/>
    <cellStyle name="Total 3 3 2 3 9 5 2" xfId="35968"/>
    <cellStyle name="Total 3 3 2 3 9 6" xfId="17854"/>
    <cellStyle name="Total 3 3 2 3 9 6 2" xfId="35969"/>
    <cellStyle name="Total 3 3 2 3 9 7" xfId="17855"/>
    <cellStyle name="Total 3 3 2 3 9 7 2" xfId="35970"/>
    <cellStyle name="Total 3 3 2 3 9 8" xfId="35964"/>
    <cellStyle name="Total 3 3 2 30" xfId="17856"/>
    <cellStyle name="Total 3 3 2 31" xfId="21250"/>
    <cellStyle name="Total 3 3 2 4" xfId="17857"/>
    <cellStyle name="Total 3 3 2 4 10" xfId="17858"/>
    <cellStyle name="Total 3 3 2 4 10 2" xfId="17859"/>
    <cellStyle name="Total 3 3 2 4 10 2 2" xfId="35973"/>
    <cellStyle name="Total 3 3 2 4 10 3" xfId="17860"/>
    <cellStyle name="Total 3 3 2 4 10 3 2" xfId="35974"/>
    <cellStyle name="Total 3 3 2 4 10 4" xfId="17861"/>
    <cellStyle name="Total 3 3 2 4 10 4 2" xfId="35975"/>
    <cellStyle name="Total 3 3 2 4 10 5" xfId="17862"/>
    <cellStyle name="Total 3 3 2 4 10 5 2" xfId="35976"/>
    <cellStyle name="Total 3 3 2 4 10 6" xfId="17863"/>
    <cellStyle name="Total 3 3 2 4 10 6 2" xfId="35977"/>
    <cellStyle name="Total 3 3 2 4 10 7" xfId="17864"/>
    <cellStyle name="Total 3 3 2 4 10 7 2" xfId="35978"/>
    <cellStyle name="Total 3 3 2 4 10 8" xfId="35972"/>
    <cellStyle name="Total 3 3 2 4 11" xfId="17865"/>
    <cellStyle name="Total 3 3 2 4 11 2" xfId="35979"/>
    <cellStyle name="Total 3 3 2 4 12" xfId="17866"/>
    <cellStyle name="Total 3 3 2 4 12 2" xfId="35980"/>
    <cellStyle name="Total 3 3 2 4 13" xfId="17867"/>
    <cellStyle name="Total 3 3 2 4 13 2" xfId="35981"/>
    <cellStyle name="Total 3 3 2 4 14" xfId="17868"/>
    <cellStyle name="Total 3 3 2 4 14 2" xfId="35982"/>
    <cellStyle name="Total 3 3 2 4 15" xfId="17869"/>
    <cellStyle name="Total 3 3 2 4 16" xfId="17870"/>
    <cellStyle name="Total 3 3 2 4 17" xfId="35971"/>
    <cellStyle name="Total 3 3 2 4 2" xfId="17871"/>
    <cellStyle name="Total 3 3 2 4 2 2" xfId="17872"/>
    <cellStyle name="Total 3 3 2 4 2 2 2" xfId="35984"/>
    <cellStyle name="Total 3 3 2 4 2 3" xfId="17873"/>
    <cellStyle name="Total 3 3 2 4 2 3 2" xfId="35985"/>
    <cellStyle name="Total 3 3 2 4 2 4" xfId="17874"/>
    <cellStyle name="Total 3 3 2 4 2 4 2" xfId="35986"/>
    <cellStyle name="Total 3 3 2 4 2 5" xfId="17875"/>
    <cellStyle name="Total 3 3 2 4 2 5 2" xfId="35987"/>
    <cellStyle name="Total 3 3 2 4 2 6" xfId="17876"/>
    <cellStyle name="Total 3 3 2 4 2 6 2" xfId="35988"/>
    <cellStyle name="Total 3 3 2 4 2 7" xfId="17877"/>
    <cellStyle name="Total 3 3 2 4 2 7 2" xfId="35989"/>
    <cellStyle name="Total 3 3 2 4 2 8" xfId="35983"/>
    <cellStyle name="Total 3 3 2 4 3" xfId="17878"/>
    <cellStyle name="Total 3 3 2 4 3 2" xfId="17879"/>
    <cellStyle name="Total 3 3 2 4 3 2 2" xfId="35991"/>
    <cellStyle name="Total 3 3 2 4 3 3" xfId="17880"/>
    <cellStyle name="Total 3 3 2 4 3 3 2" xfId="35992"/>
    <cellStyle name="Total 3 3 2 4 3 4" xfId="17881"/>
    <cellStyle name="Total 3 3 2 4 3 4 2" xfId="35993"/>
    <cellStyle name="Total 3 3 2 4 3 5" xfId="17882"/>
    <cellStyle name="Total 3 3 2 4 3 5 2" xfId="35994"/>
    <cellStyle name="Total 3 3 2 4 3 6" xfId="17883"/>
    <cellStyle name="Total 3 3 2 4 3 6 2" xfId="35995"/>
    <cellStyle name="Total 3 3 2 4 3 7" xfId="17884"/>
    <cellStyle name="Total 3 3 2 4 3 7 2" xfId="35996"/>
    <cellStyle name="Total 3 3 2 4 3 8" xfId="35990"/>
    <cellStyle name="Total 3 3 2 4 4" xfId="17885"/>
    <cellStyle name="Total 3 3 2 4 4 2" xfId="17886"/>
    <cellStyle name="Total 3 3 2 4 4 2 2" xfId="35998"/>
    <cellStyle name="Total 3 3 2 4 4 3" xfId="17887"/>
    <cellStyle name="Total 3 3 2 4 4 3 2" xfId="35999"/>
    <cellStyle name="Total 3 3 2 4 4 4" xfId="17888"/>
    <cellStyle name="Total 3 3 2 4 4 4 2" xfId="36000"/>
    <cellStyle name="Total 3 3 2 4 4 5" xfId="17889"/>
    <cellStyle name="Total 3 3 2 4 4 5 2" xfId="36001"/>
    <cellStyle name="Total 3 3 2 4 4 6" xfId="17890"/>
    <cellStyle name="Total 3 3 2 4 4 6 2" xfId="36002"/>
    <cellStyle name="Total 3 3 2 4 4 7" xfId="17891"/>
    <cellStyle name="Total 3 3 2 4 4 7 2" xfId="36003"/>
    <cellStyle name="Total 3 3 2 4 4 8" xfId="35997"/>
    <cellStyle name="Total 3 3 2 4 5" xfId="17892"/>
    <cellStyle name="Total 3 3 2 4 5 2" xfId="17893"/>
    <cellStyle name="Total 3 3 2 4 5 2 2" xfId="36005"/>
    <cellStyle name="Total 3 3 2 4 5 3" xfId="17894"/>
    <cellStyle name="Total 3 3 2 4 5 3 2" xfId="36006"/>
    <cellStyle name="Total 3 3 2 4 5 4" xfId="17895"/>
    <cellStyle name="Total 3 3 2 4 5 4 2" xfId="36007"/>
    <cellStyle name="Total 3 3 2 4 5 5" xfId="17896"/>
    <cellStyle name="Total 3 3 2 4 5 5 2" xfId="36008"/>
    <cellStyle name="Total 3 3 2 4 5 6" xfId="17897"/>
    <cellStyle name="Total 3 3 2 4 5 6 2" xfId="36009"/>
    <cellStyle name="Total 3 3 2 4 5 7" xfId="17898"/>
    <cellStyle name="Total 3 3 2 4 5 7 2" xfId="36010"/>
    <cellStyle name="Total 3 3 2 4 5 8" xfId="36004"/>
    <cellStyle name="Total 3 3 2 4 6" xfId="17899"/>
    <cellStyle name="Total 3 3 2 4 6 2" xfId="17900"/>
    <cellStyle name="Total 3 3 2 4 6 2 2" xfId="36012"/>
    <cellStyle name="Total 3 3 2 4 6 3" xfId="17901"/>
    <cellStyle name="Total 3 3 2 4 6 3 2" xfId="36013"/>
    <cellStyle name="Total 3 3 2 4 6 4" xfId="17902"/>
    <cellStyle name="Total 3 3 2 4 6 4 2" xfId="36014"/>
    <cellStyle name="Total 3 3 2 4 6 5" xfId="17903"/>
    <cellStyle name="Total 3 3 2 4 6 5 2" xfId="36015"/>
    <cellStyle name="Total 3 3 2 4 6 6" xfId="17904"/>
    <cellStyle name="Total 3 3 2 4 6 6 2" xfId="36016"/>
    <cellStyle name="Total 3 3 2 4 6 7" xfId="17905"/>
    <cellStyle name="Total 3 3 2 4 6 7 2" xfId="36017"/>
    <cellStyle name="Total 3 3 2 4 6 8" xfId="36011"/>
    <cellStyle name="Total 3 3 2 4 7" xfId="17906"/>
    <cellStyle name="Total 3 3 2 4 7 2" xfId="17907"/>
    <cellStyle name="Total 3 3 2 4 7 2 2" xfId="36019"/>
    <cellStyle name="Total 3 3 2 4 7 3" xfId="17908"/>
    <cellStyle name="Total 3 3 2 4 7 3 2" xfId="36020"/>
    <cellStyle name="Total 3 3 2 4 7 4" xfId="17909"/>
    <cellStyle name="Total 3 3 2 4 7 4 2" xfId="36021"/>
    <cellStyle name="Total 3 3 2 4 7 5" xfId="17910"/>
    <cellStyle name="Total 3 3 2 4 7 5 2" xfId="36022"/>
    <cellStyle name="Total 3 3 2 4 7 6" xfId="17911"/>
    <cellStyle name="Total 3 3 2 4 7 6 2" xfId="36023"/>
    <cellStyle name="Total 3 3 2 4 7 7" xfId="17912"/>
    <cellStyle name="Total 3 3 2 4 7 7 2" xfId="36024"/>
    <cellStyle name="Total 3 3 2 4 7 8" xfId="36018"/>
    <cellStyle name="Total 3 3 2 4 8" xfId="17913"/>
    <cellStyle name="Total 3 3 2 4 8 2" xfId="17914"/>
    <cellStyle name="Total 3 3 2 4 8 2 2" xfId="36026"/>
    <cellStyle name="Total 3 3 2 4 8 3" xfId="17915"/>
    <cellStyle name="Total 3 3 2 4 8 3 2" xfId="36027"/>
    <cellStyle name="Total 3 3 2 4 8 4" xfId="17916"/>
    <cellStyle name="Total 3 3 2 4 8 4 2" xfId="36028"/>
    <cellStyle name="Total 3 3 2 4 8 5" xfId="17917"/>
    <cellStyle name="Total 3 3 2 4 8 5 2" xfId="36029"/>
    <cellStyle name="Total 3 3 2 4 8 6" xfId="17918"/>
    <cellStyle name="Total 3 3 2 4 8 6 2" xfId="36030"/>
    <cellStyle name="Total 3 3 2 4 8 7" xfId="17919"/>
    <cellStyle name="Total 3 3 2 4 8 7 2" xfId="36031"/>
    <cellStyle name="Total 3 3 2 4 8 8" xfId="36025"/>
    <cellStyle name="Total 3 3 2 4 9" xfId="17920"/>
    <cellStyle name="Total 3 3 2 4 9 2" xfId="17921"/>
    <cellStyle name="Total 3 3 2 4 9 2 2" xfId="36033"/>
    <cellStyle name="Total 3 3 2 4 9 3" xfId="17922"/>
    <cellStyle name="Total 3 3 2 4 9 3 2" xfId="36034"/>
    <cellStyle name="Total 3 3 2 4 9 4" xfId="17923"/>
    <cellStyle name="Total 3 3 2 4 9 4 2" xfId="36035"/>
    <cellStyle name="Total 3 3 2 4 9 5" xfId="17924"/>
    <cellStyle name="Total 3 3 2 4 9 5 2" xfId="36036"/>
    <cellStyle name="Total 3 3 2 4 9 6" xfId="17925"/>
    <cellStyle name="Total 3 3 2 4 9 6 2" xfId="36037"/>
    <cellStyle name="Total 3 3 2 4 9 7" xfId="17926"/>
    <cellStyle name="Total 3 3 2 4 9 7 2" xfId="36038"/>
    <cellStyle name="Total 3 3 2 4 9 8" xfId="36032"/>
    <cellStyle name="Total 3 3 2 5" xfId="17927"/>
    <cellStyle name="Total 3 3 2 5 10" xfId="17928"/>
    <cellStyle name="Total 3 3 2 5 10 2" xfId="17929"/>
    <cellStyle name="Total 3 3 2 5 10 2 2" xfId="36041"/>
    <cellStyle name="Total 3 3 2 5 10 3" xfId="17930"/>
    <cellStyle name="Total 3 3 2 5 10 3 2" xfId="36042"/>
    <cellStyle name="Total 3 3 2 5 10 4" xfId="17931"/>
    <cellStyle name="Total 3 3 2 5 10 4 2" xfId="36043"/>
    <cellStyle name="Total 3 3 2 5 10 5" xfId="17932"/>
    <cellStyle name="Total 3 3 2 5 10 5 2" xfId="36044"/>
    <cellStyle name="Total 3 3 2 5 10 6" xfId="17933"/>
    <cellStyle name="Total 3 3 2 5 10 6 2" xfId="36045"/>
    <cellStyle name="Total 3 3 2 5 10 7" xfId="17934"/>
    <cellStyle name="Total 3 3 2 5 10 7 2" xfId="36046"/>
    <cellStyle name="Total 3 3 2 5 10 8" xfId="36040"/>
    <cellStyle name="Total 3 3 2 5 11" xfId="17935"/>
    <cellStyle name="Total 3 3 2 5 11 2" xfId="36047"/>
    <cellStyle name="Total 3 3 2 5 12" xfId="17936"/>
    <cellStyle name="Total 3 3 2 5 12 2" xfId="36048"/>
    <cellStyle name="Total 3 3 2 5 13" xfId="17937"/>
    <cellStyle name="Total 3 3 2 5 13 2" xfId="36049"/>
    <cellStyle name="Total 3 3 2 5 14" xfId="17938"/>
    <cellStyle name="Total 3 3 2 5 14 2" xfId="36050"/>
    <cellStyle name="Total 3 3 2 5 15" xfId="17939"/>
    <cellStyle name="Total 3 3 2 5 16" xfId="17940"/>
    <cellStyle name="Total 3 3 2 5 17" xfId="36039"/>
    <cellStyle name="Total 3 3 2 5 2" xfId="17941"/>
    <cellStyle name="Total 3 3 2 5 2 2" xfId="17942"/>
    <cellStyle name="Total 3 3 2 5 2 2 2" xfId="36052"/>
    <cellStyle name="Total 3 3 2 5 2 3" xfId="17943"/>
    <cellStyle name="Total 3 3 2 5 2 3 2" xfId="36053"/>
    <cellStyle name="Total 3 3 2 5 2 4" xfId="17944"/>
    <cellStyle name="Total 3 3 2 5 2 4 2" xfId="36054"/>
    <cellStyle name="Total 3 3 2 5 2 5" xfId="17945"/>
    <cellStyle name="Total 3 3 2 5 2 5 2" xfId="36055"/>
    <cellStyle name="Total 3 3 2 5 2 6" xfId="17946"/>
    <cellStyle name="Total 3 3 2 5 2 6 2" xfId="36056"/>
    <cellStyle name="Total 3 3 2 5 2 7" xfId="17947"/>
    <cellStyle name="Total 3 3 2 5 2 7 2" xfId="36057"/>
    <cellStyle name="Total 3 3 2 5 2 8" xfId="36051"/>
    <cellStyle name="Total 3 3 2 5 3" xfId="17948"/>
    <cellStyle name="Total 3 3 2 5 3 2" xfId="17949"/>
    <cellStyle name="Total 3 3 2 5 3 2 2" xfId="36059"/>
    <cellStyle name="Total 3 3 2 5 3 3" xfId="17950"/>
    <cellStyle name="Total 3 3 2 5 3 3 2" xfId="36060"/>
    <cellStyle name="Total 3 3 2 5 3 4" xfId="17951"/>
    <cellStyle name="Total 3 3 2 5 3 4 2" xfId="36061"/>
    <cellStyle name="Total 3 3 2 5 3 5" xfId="17952"/>
    <cellStyle name="Total 3 3 2 5 3 5 2" xfId="36062"/>
    <cellStyle name="Total 3 3 2 5 3 6" xfId="17953"/>
    <cellStyle name="Total 3 3 2 5 3 6 2" xfId="36063"/>
    <cellStyle name="Total 3 3 2 5 3 7" xfId="17954"/>
    <cellStyle name="Total 3 3 2 5 3 7 2" xfId="36064"/>
    <cellStyle name="Total 3 3 2 5 3 8" xfId="36058"/>
    <cellStyle name="Total 3 3 2 5 4" xfId="17955"/>
    <cellStyle name="Total 3 3 2 5 4 2" xfId="17956"/>
    <cellStyle name="Total 3 3 2 5 4 2 2" xfId="36066"/>
    <cellStyle name="Total 3 3 2 5 4 3" xfId="17957"/>
    <cellStyle name="Total 3 3 2 5 4 3 2" xfId="36067"/>
    <cellStyle name="Total 3 3 2 5 4 4" xfId="17958"/>
    <cellStyle name="Total 3 3 2 5 4 4 2" xfId="36068"/>
    <cellStyle name="Total 3 3 2 5 4 5" xfId="17959"/>
    <cellStyle name="Total 3 3 2 5 4 5 2" xfId="36069"/>
    <cellStyle name="Total 3 3 2 5 4 6" xfId="17960"/>
    <cellStyle name="Total 3 3 2 5 4 6 2" xfId="36070"/>
    <cellStyle name="Total 3 3 2 5 4 7" xfId="17961"/>
    <cellStyle name="Total 3 3 2 5 4 7 2" xfId="36071"/>
    <cellStyle name="Total 3 3 2 5 4 8" xfId="36065"/>
    <cellStyle name="Total 3 3 2 5 5" xfId="17962"/>
    <cellStyle name="Total 3 3 2 5 5 2" xfId="17963"/>
    <cellStyle name="Total 3 3 2 5 5 2 2" xfId="36073"/>
    <cellStyle name="Total 3 3 2 5 5 3" xfId="17964"/>
    <cellStyle name="Total 3 3 2 5 5 3 2" xfId="36074"/>
    <cellStyle name="Total 3 3 2 5 5 4" xfId="17965"/>
    <cellStyle name="Total 3 3 2 5 5 4 2" xfId="36075"/>
    <cellStyle name="Total 3 3 2 5 5 5" xfId="17966"/>
    <cellStyle name="Total 3 3 2 5 5 5 2" xfId="36076"/>
    <cellStyle name="Total 3 3 2 5 5 6" xfId="17967"/>
    <cellStyle name="Total 3 3 2 5 5 6 2" xfId="36077"/>
    <cellStyle name="Total 3 3 2 5 5 7" xfId="17968"/>
    <cellStyle name="Total 3 3 2 5 5 7 2" xfId="36078"/>
    <cellStyle name="Total 3 3 2 5 5 8" xfId="36072"/>
    <cellStyle name="Total 3 3 2 5 6" xfId="17969"/>
    <cellStyle name="Total 3 3 2 5 6 2" xfId="17970"/>
    <cellStyle name="Total 3 3 2 5 6 2 2" xfId="36080"/>
    <cellStyle name="Total 3 3 2 5 6 3" xfId="17971"/>
    <cellStyle name="Total 3 3 2 5 6 3 2" xfId="36081"/>
    <cellStyle name="Total 3 3 2 5 6 4" xfId="17972"/>
    <cellStyle name="Total 3 3 2 5 6 4 2" xfId="36082"/>
    <cellStyle name="Total 3 3 2 5 6 5" xfId="17973"/>
    <cellStyle name="Total 3 3 2 5 6 5 2" xfId="36083"/>
    <cellStyle name="Total 3 3 2 5 6 6" xfId="17974"/>
    <cellStyle name="Total 3 3 2 5 6 6 2" xfId="36084"/>
    <cellStyle name="Total 3 3 2 5 6 7" xfId="17975"/>
    <cellStyle name="Total 3 3 2 5 6 7 2" xfId="36085"/>
    <cellStyle name="Total 3 3 2 5 6 8" xfId="36079"/>
    <cellStyle name="Total 3 3 2 5 7" xfId="17976"/>
    <cellStyle name="Total 3 3 2 5 7 2" xfId="17977"/>
    <cellStyle name="Total 3 3 2 5 7 2 2" xfId="36087"/>
    <cellStyle name="Total 3 3 2 5 7 3" xfId="17978"/>
    <cellStyle name="Total 3 3 2 5 7 3 2" xfId="36088"/>
    <cellStyle name="Total 3 3 2 5 7 4" xfId="17979"/>
    <cellStyle name="Total 3 3 2 5 7 4 2" xfId="36089"/>
    <cellStyle name="Total 3 3 2 5 7 5" xfId="17980"/>
    <cellStyle name="Total 3 3 2 5 7 5 2" xfId="36090"/>
    <cellStyle name="Total 3 3 2 5 7 6" xfId="17981"/>
    <cellStyle name="Total 3 3 2 5 7 6 2" xfId="36091"/>
    <cellStyle name="Total 3 3 2 5 7 7" xfId="17982"/>
    <cellStyle name="Total 3 3 2 5 7 7 2" xfId="36092"/>
    <cellStyle name="Total 3 3 2 5 7 8" xfId="36086"/>
    <cellStyle name="Total 3 3 2 5 8" xfId="17983"/>
    <cellStyle name="Total 3 3 2 5 8 2" xfId="17984"/>
    <cellStyle name="Total 3 3 2 5 8 2 2" xfId="36094"/>
    <cellStyle name="Total 3 3 2 5 8 3" xfId="17985"/>
    <cellStyle name="Total 3 3 2 5 8 3 2" xfId="36095"/>
    <cellStyle name="Total 3 3 2 5 8 4" xfId="17986"/>
    <cellStyle name="Total 3 3 2 5 8 4 2" xfId="36096"/>
    <cellStyle name="Total 3 3 2 5 8 5" xfId="17987"/>
    <cellStyle name="Total 3 3 2 5 8 5 2" xfId="36097"/>
    <cellStyle name="Total 3 3 2 5 8 6" xfId="17988"/>
    <cellStyle name="Total 3 3 2 5 8 6 2" xfId="36098"/>
    <cellStyle name="Total 3 3 2 5 8 7" xfId="17989"/>
    <cellStyle name="Total 3 3 2 5 8 7 2" xfId="36099"/>
    <cellStyle name="Total 3 3 2 5 8 8" xfId="36093"/>
    <cellStyle name="Total 3 3 2 5 9" xfId="17990"/>
    <cellStyle name="Total 3 3 2 5 9 2" xfId="17991"/>
    <cellStyle name="Total 3 3 2 5 9 2 2" xfId="36101"/>
    <cellStyle name="Total 3 3 2 5 9 3" xfId="17992"/>
    <cellStyle name="Total 3 3 2 5 9 3 2" xfId="36102"/>
    <cellStyle name="Total 3 3 2 5 9 4" xfId="17993"/>
    <cellStyle name="Total 3 3 2 5 9 4 2" xfId="36103"/>
    <cellStyle name="Total 3 3 2 5 9 5" xfId="17994"/>
    <cellStyle name="Total 3 3 2 5 9 5 2" xfId="36104"/>
    <cellStyle name="Total 3 3 2 5 9 6" xfId="17995"/>
    <cellStyle name="Total 3 3 2 5 9 6 2" xfId="36105"/>
    <cellStyle name="Total 3 3 2 5 9 7" xfId="17996"/>
    <cellStyle name="Total 3 3 2 5 9 7 2" xfId="36106"/>
    <cellStyle name="Total 3 3 2 5 9 8" xfId="36100"/>
    <cellStyle name="Total 3 3 2 6" xfId="17997"/>
    <cellStyle name="Total 3 3 2 6 10" xfId="17998"/>
    <cellStyle name="Total 3 3 2 6 11" xfId="36107"/>
    <cellStyle name="Total 3 3 2 6 2" xfId="17999"/>
    <cellStyle name="Total 3 3 2 6 2 2" xfId="36108"/>
    <cellStyle name="Total 3 3 2 6 3" xfId="18000"/>
    <cellStyle name="Total 3 3 2 6 3 2" xfId="36109"/>
    <cellStyle name="Total 3 3 2 6 4" xfId="18001"/>
    <cellStyle name="Total 3 3 2 6 4 2" xfId="36110"/>
    <cellStyle name="Total 3 3 2 6 5" xfId="18002"/>
    <cellStyle name="Total 3 3 2 6 5 2" xfId="36111"/>
    <cellStyle name="Total 3 3 2 6 6" xfId="18003"/>
    <cellStyle name="Total 3 3 2 6 6 2" xfId="36112"/>
    <cellStyle name="Total 3 3 2 6 7" xfId="18004"/>
    <cellStyle name="Total 3 3 2 6 7 2" xfId="36113"/>
    <cellStyle name="Total 3 3 2 6 8" xfId="18005"/>
    <cellStyle name="Total 3 3 2 6 9" xfId="18006"/>
    <cellStyle name="Total 3 3 2 7" xfId="18007"/>
    <cellStyle name="Total 3 3 2 7 10" xfId="18008"/>
    <cellStyle name="Total 3 3 2 7 11" xfId="36114"/>
    <cellStyle name="Total 3 3 2 7 2" xfId="18009"/>
    <cellStyle name="Total 3 3 2 7 2 2" xfId="36115"/>
    <cellStyle name="Total 3 3 2 7 3" xfId="18010"/>
    <cellStyle name="Total 3 3 2 7 3 2" xfId="36116"/>
    <cellStyle name="Total 3 3 2 7 4" xfId="18011"/>
    <cellStyle name="Total 3 3 2 7 4 2" xfId="36117"/>
    <cellStyle name="Total 3 3 2 7 5" xfId="18012"/>
    <cellStyle name="Total 3 3 2 7 5 2" xfId="36118"/>
    <cellStyle name="Total 3 3 2 7 6" xfId="18013"/>
    <cellStyle name="Total 3 3 2 7 6 2" xfId="36119"/>
    <cellStyle name="Total 3 3 2 7 7" xfId="18014"/>
    <cellStyle name="Total 3 3 2 7 7 2" xfId="36120"/>
    <cellStyle name="Total 3 3 2 7 8" xfId="18015"/>
    <cellStyle name="Total 3 3 2 7 9" xfId="18016"/>
    <cellStyle name="Total 3 3 2 8" xfId="18017"/>
    <cellStyle name="Total 3 3 2 8 10" xfId="18018"/>
    <cellStyle name="Total 3 3 2 8 11" xfId="36121"/>
    <cellStyle name="Total 3 3 2 8 2" xfId="18019"/>
    <cellStyle name="Total 3 3 2 8 2 2" xfId="36122"/>
    <cellStyle name="Total 3 3 2 8 3" xfId="18020"/>
    <cellStyle name="Total 3 3 2 8 3 2" xfId="36123"/>
    <cellStyle name="Total 3 3 2 8 4" xfId="18021"/>
    <cellStyle name="Total 3 3 2 8 4 2" xfId="36124"/>
    <cellStyle name="Total 3 3 2 8 5" xfId="18022"/>
    <cellStyle name="Total 3 3 2 8 5 2" xfId="36125"/>
    <cellStyle name="Total 3 3 2 8 6" xfId="18023"/>
    <cellStyle name="Total 3 3 2 8 6 2" xfId="36126"/>
    <cellStyle name="Total 3 3 2 8 7" xfId="18024"/>
    <cellStyle name="Total 3 3 2 8 7 2" xfId="36127"/>
    <cellStyle name="Total 3 3 2 8 8" xfId="18025"/>
    <cellStyle name="Total 3 3 2 8 9" xfId="18026"/>
    <cellStyle name="Total 3 3 2 9" xfId="18027"/>
    <cellStyle name="Total 3 3 2 9 10" xfId="18028"/>
    <cellStyle name="Total 3 3 2 9 11" xfId="36128"/>
    <cellStyle name="Total 3 3 2 9 2" xfId="18029"/>
    <cellStyle name="Total 3 3 2 9 2 2" xfId="36129"/>
    <cellStyle name="Total 3 3 2 9 3" xfId="18030"/>
    <cellStyle name="Total 3 3 2 9 3 2" xfId="36130"/>
    <cellStyle name="Total 3 3 2 9 4" xfId="18031"/>
    <cellStyle name="Total 3 3 2 9 4 2" xfId="36131"/>
    <cellStyle name="Total 3 3 2 9 5" xfId="18032"/>
    <cellStyle name="Total 3 3 2 9 5 2" xfId="36132"/>
    <cellStyle name="Total 3 3 2 9 6" xfId="18033"/>
    <cellStyle name="Total 3 3 2 9 6 2" xfId="36133"/>
    <cellStyle name="Total 3 3 2 9 7" xfId="18034"/>
    <cellStyle name="Total 3 3 2 9 7 2" xfId="36134"/>
    <cellStyle name="Total 3 3 2 9 8" xfId="18035"/>
    <cellStyle name="Total 3 3 2 9 9" xfId="18036"/>
    <cellStyle name="Total 3 3 20" xfId="18037"/>
    <cellStyle name="Total 3 3 21" xfId="18038"/>
    <cellStyle name="Total 3 3 22" xfId="18039"/>
    <cellStyle name="Total 3 3 23" xfId="18040"/>
    <cellStyle name="Total 3 3 24" xfId="18041"/>
    <cellStyle name="Total 3 3 25" xfId="18042"/>
    <cellStyle name="Total 3 3 26" xfId="18043"/>
    <cellStyle name="Total 3 3 27" xfId="18044"/>
    <cellStyle name="Total 3 3 28" xfId="18045"/>
    <cellStyle name="Total 3 3 29" xfId="21220"/>
    <cellStyle name="Total 3 3 3" xfId="18046"/>
    <cellStyle name="Total 3 3 3 10" xfId="18047"/>
    <cellStyle name="Total 3 3 3 10 2" xfId="18048"/>
    <cellStyle name="Total 3 3 3 10 2 2" xfId="36137"/>
    <cellStyle name="Total 3 3 3 10 3" xfId="18049"/>
    <cellStyle name="Total 3 3 3 10 3 2" xfId="36138"/>
    <cellStyle name="Total 3 3 3 10 4" xfId="18050"/>
    <cellStyle name="Total 3 3 3 10 4 2" xfId="36139"/>
    <cellStyle name="Total 3 3 3 10 5" xfId="18051"/>
    <cellStyle name="Total 3 3 3 10 5 2" xfId="36140"/>
    <cellStyle name="Total 3 3 3 10 6" xfId="18052"/>
    <cellStyle name="Total 3 3 3 10 6 2" xfId="36141"/>
    <cellStyle name="Total 3 3 3 10 7" xfId="18053"/>
    <cellStyle name="Total 3 3 3 10 7 2" xfId="36142"/>
    <cellStyle name="Total 3 3 3 10 8" xfId="36136"/>
    <cellStyle name="Total 3 3 3 11" xfId="18054"/>
    <cellStyle name="Total 3 3 3 11 2" xfId="36143"/>
    <cellStyle name="Total 3 3 3 12" xfId="18055"/>
    <cellStyle name="Total 3 3 3 12 2" xfId="36144"/>
    <cellStyle name="Total 3 3 3 13" xfId="18056"/>
    <cellStyle name="Total 3 3 3 13 2" xfId="36145"/>
    <cellStyle name="Total 3 3 3 14" xfId="18057"/>
    <cellStyle name="Total 3 3 3 14 2" xfId="36146"/>
    <cellStyle name="Total 3 3 3 15" xfId="18058"/>
    <cellStyle name="Total 3 3 3 16" xfId="18059"/>
    <cellStyle name="Total 3 3 3 17" xfId="36135"/>
    <cellStyle name="Total 3 3 3 2" xfId="18060"/>
    <cellStyle name="Total 3 3 3 2 2" xfId="18061"/>
    <cellStyle name="Total 3 3 3 2 2 2" xfId="36148"/>
    <cellStyle name="Total 3 3 3 2 3" xfId="18062"/>
    <cellStyle name="Total 3 3 3 2 3 2" xfId="36149"/>
    <cellStyle name="Total 3 3 3 2 4" xfId="18063"/>
    <cellStyle name="Total 3 3 3 2 4 2" xfId="36150"/>
    <cellStyle name="Total 3 3 3 2 5" xfId="18064"/>
    <cellStyle name="Total 3 3 3 2 5 2" xfId="36151"/>
    <cellStyle name="Total 3 3 3 2 6" xfId="18065"/>
    <cellStyle name="Total 3 3 3 2 6 2" xfId="36152"/>
    <cellStyle name="Total 3 3 3 2 7" xfId="18066"/>
    <cellStyle name="Total 3 3 3 2 7 2" xfId="36153"/>
    <cellStyle name="Total 3 3 3 2 8" xfId="36147"/>
    <cellStyle name="Total 3 3 3 3" xfId="18067"/>
    <cellStyle name="Total 3 3 3 3 2" xfId="18068"/>
    <cellStyle name="Total 3 3 3 3 2 2" xfId="36155"/>
    <cellStyle name="Total 3 3 3 3 3" xfId="18069"/>
    <cellStyle name="Total 3 3 3 3 3 2" xfId="36156"/>
    <cellStyle name="Total 3 3 3 3 4" xfId="18070"/>
    <cellStyle name="Total 3 3 3 3 4 2" xfId="36157"/>
    <cellStyle name="Total 3 3 3 3 5" xfId="18071"/>
    <cellStyle name="Total 3 3 3 3 5 2" xfId="36158"/>
    <cellStyle name="Total 3 3 3 3 6" xfId="18072"/>
    <cellStyle name="Total 3 3 3 3 6 2" xfId="36159"/>
    <cellStyle name="Total 3 3 3 3 7" xfId="18073"/>
    <cellStyle name="Total 3 3 3 3 7 2" xfId="36160"/>
    <cellStyle name="Total 3 3 3 3 8" xfId="36154"/>
    <cellStyle name="Total 3 3 3 4" xfId="18074"/>
    <cellStyle name="Total 3 3 3 4 2" xfId="18075"/>
    <cellStyle name="Total 3 3 3 4 2 2" xfId="36162"/>
    <cellStyle name="Total 3 3 3 4 3" xfId="18076"/>
    <cellStyle name="Total 3 3 3 4 3 2" xfId="36163"/>
    <cellStyle name="Total 3 3 3 4 4" xfId="18077"/>
    <cellStyle name="Total 3 3 3 4 4 2" xfId="36164"/>
    <cellStyle name="Total 3 3 3 4 5" xfId="18078"/>
    <cellStyle name="Total 3 3 3 4 5 2" xfId="36165"/>
    <cellStyle name="Total 3 3 3 4 6" xfId="18079"/>
    <cellStyle name="Total 3 3 3 4 6 2" xfId="36166"/>
    <cellStyle name="Total 3 3 3 4 7" xfId="18080"/>
    <cellStyle name="Total 3 3 3 4 7 2" xfId="36167"/>
    <cellStyle name="Total 3 3 3 4 8" xfId="36161"/>
    <cellStyle name="Total 3 3 3 5" xfId="18081"/>
    <cellStyle name="Total 3 3 3 5 2" xfId="18082"/>
    <cellStyle name="Total 3 3 3 5 2 2" xfId="36169"/>
    <cellStyle name="Total 3 3 3 5 3" xfId="18083"/>
    <cellStyle name="Total 3 3 3 5 3 2" xfId="36170"/>
    <cellStyle name="Total 3 3 3 5 4" xfId="18084"/>
    <cellStyle name="Total 3 3 3 5 4 2" xfId="36171"/>
    <cellStyle name="Total 3 3 3 5 5" xfId="18085"/>
    <cellStyle name="Total 3 3 3 5 5 2" xfId="36172"/>
    <cellStyle name="Total 3 3 3 5 6" xfId="18086"/>
    <cellStyle name="Total 3 3 3 5 6 2" xfId="36173"/>
    <cellStyle name="Total 3 3 3 5 7" xfId="18087"/>
    <cellStyle name="Total 3 3 3 5 7 2" xfId="36174"/>
    <cellStyle name="Total 3 3 3 5 8" xfId="36168"/>
    <cellStyle name="Total 3 3 3 6" xfId="18088"/>
    <cellStyle name="Total 3 3 3 6 2" xfId="18089"/>
    <cellStyle name="Total 3 3 3 6 2 2" xfId="36176"/>
    <cellStyle name="Total 3 3 3 6 3" xfId="18090"/>
    <cellStyle name="Total 3 3 3 6 3 2" xfId="36177"/>
    <cellStyle name="Total 3 3 3 6 4" xfId="18091"/>
    <cellStyle name="Total 3 3 3 6 4 2" xfId="36178"/>
    <cellStyle name="Total 3 3 3 6 5" xfId="18092"/>
    <cellStyle name="Total 3 3 3 6 5 2" xfId="36179"/>
    <cellStyle name="Total 3 3 3 6 6" xfId="18093"/>
    <cellStyle name="Total 3 3 3 6 6 2" xfId="36180"/>
    <cellStyle name="Total 3 3 3 6 7" xfId="18094"/>
    <cellStyle name="Total 3 3 3 6 7 2" xfId="36181"/>
    <cellStyle name="Total 3 3 3 6 8" xfId="36175"/>
    <cellStyle name="Total 3 3 3 7" xfId="18095"/>
    <cellStyle name="Total 3 3 3 7 2" xfId="18096"/>
    <cellStyle name="Total 3 3 3 7 2 2" xfId="36183"/>
    <cellStyle name="Total 3 3 3 7 3" xfId="18097"/>
    <cellStyle name="Total 3 3 3 7 3 2" xfId="36184"/>
    <cellStyle name="Total 3 3 3 7 4" xfId="18098"/>
    <cellStyle name="Total 3 3 3 7 4 2" xfId="36185"/>
    <cellStyle name="Total 3 3 3 7 5" xfId="18099"/>
    <cellStyle name="Total 3 3 3 7 5 2" xfId="36186"/>
    <cellStyle name="Total 3 3 3 7 6" xfId="18100"/>
    <cellStyle name="Total 3 3 3 7 6 2" xfId="36187"/>
    <cellStyle name="Total 3 3 3 7 7" xfId="18101"/>
    <cellStyle name="Total 3 3 3 7 7 2" xfId="36188"/>
    <cellStyle name="Total 3 3 3 7 8" xfId="36182"/>
    <cellStyle name="Total 3 3 3 8" xfId="18102"/>
    <cellStyle name="Total 3 3 3 8 2" xfId="18103"/>
    <cellStyle name="Total 3 3 3 8 2 2" xfId="36190"/>
    <cellStyle name="Total 3 3 3 8 3" xfId="18104"/>
    <cellStyle name="Total 3 3 3 8 3 2" xfId="36191"/>
    <cellStyle name="Total 3 3 3 8 4" xfId="18105"/>
    <cellStyle name="Total 3 3 3 8 4 2" xfId="36192"/>
    <cellStyle name="Total 3 3 3 8 5" xfId="18106"/>
    <cellStyle name="Total 3 3 3 8 5 2" xfId="36193"/>
    <cellStyle name="Total 3 3 3 8 6" xfId="18107"/>
    <cellStyle name="Total 3 3 3 8 6 2" xfId="36194"/>
    <cellStyle name="Total 3 3 3 8 7" xfId="18108"/>
    <cellStyle name="Total 3 3 3 8 7 2" xfId="36195"/>
    <cellStyle name="Total 3 3 3 8 8" xfId="36189"/>
    <cellStyle name="Total 3 3 3 9" xfId="18109"/>
    <cellStyle name="Total 3 3 3 9 2" xfId="18110"/>
    <cellStyle name="Total 3 3 3 9 2 2" xfId="36197"/>
    <cellStyle name="Total 3 3 3 9 3" xfId="18111"/>
    <cellStyle name="Total 3 3 3 9 3 2" xfId="36198"/>
    <cellStyle name="Total 3 3 3 9 4" xfId="18112"/>
    <cellStyle name="Total 3 3 3 9 4 2" xfId="36199"/>
    <cellStyle name="Total 3 3 3 9 5" xfId="18113"/>
    <cellStyle name="Total 3 3 3 9 5 2" xfId="36200"/>
    <cellStyle name="Total 3 3 3 9 6" xfId="18114"/>
    <cellStyle name="Total 3 3 3 9 6 2" xfId="36201"/>
    <cellStyle name="Total 3 3 3 9 7" xfId="18115"/>
    <cellStyle name="Total 3 3 3 9 7 2" xfId="36202"/>
    <cellStyle name="Total 3 3 3 9 8" xfId="36196"/>
    <cellStyle name="Total 3 3 4" xfId="18116"/>
    <cellStyle name="Total 3 3 4 10" xfId="18117"/>
    <cellStyle name="Total 3 3 4 10 2" xfId="18118"/>
    <cellStyle name="Total 3 3 4 10 2 2" xfId="36205"/>
    <cellStyle name="Total 3 3 4 10 3" xfId="18119"/>
    <cellStyle name="Total 3 3 4 10 3 2" xfId="36206"/>
    <cellStyle name="Total 3 3 4 10 4" xfId="18120"/>
    <cellStyle name="Total 3 3 4 10 4 2" xfId="36207"/>
    <cellStyle name="Total 3 3 4 10 5" xfId="18121"/>
    <cellStyle name="Total 3 3 4 10 5 2" xfId="36208"/>
    <cellStyle name="Total 3 3 4 10 6" xfId="18122"/>
    <cellStyle name="Total 3 3 4 10 6 2" xfId="36209"/>
    <cellStyle name="Total 3 3 4 10 7" xfId="18123"/>
    <cellStyle name="Total 3 3 4 10 7 2" xfId="36210"/>
    <cellStyle name="Total 3 3 4 10 8" xfId="36204"/>
    <cellStyle name="Total 3 3 4 11" xfId="18124"/>
    <cellStyle name="Total 3 3 4 11 2" xfId="36211"/>
    <cellStyle name="Total 3 3 4 12" xfId="18125"/>
    <cellStyle name="Total 3 3 4 12 2" xfId="36212"/>
    <cellStyle name="Total 3 3 4 13" xfId="18126"/>
    <cellStyle name="Total 3 3 4 13 2" xfId="36213"/>
    <cellStyle name="Total 3 3 4 14" xfId="18127"/>
    <cellStyle name="Total 3 3 4 14 2" xfId="36214"/>
    <cellStyle name="Total 3 3 4 15" xfId="18128"/>
    <cellStyle name="Total 3 3 4 16" xfId="18129"/>
    <cellStyle name="Total 3 3 4 17" xfId="36203"/>
    <cellStyle name="Total 3 3 4 2" xfId="18130"/>
    <cellStyle name="Total 3 3 4 2 2" xfId="18131"/>
    <cellStyle name="Total 3 3 4 2 2 2" xfId="36216"/>
    <cellStyle name="Total 3 3 4 2 3" xfId="18132"/>
    <cellStyle name="Total 3 3 4 2 3 2" xfId="36217"/>
    <cellStyle name="Total 3 3 4 2 4" xfId="18133"/>
    <cellStyle name="Total 3 3 4 2 4 2" xfId="36218"/>
    <cellStyle name="Total 3 3 4 2 5" xfId="18134"/>
    <cellStyle name="Total 3 3 4 2 5 2" xfId="36219"/>
    <cellStyle name="Total 3 3 4 2 6" xfId="18135"/>
    <cellStyle name="Total 3 3 4 2 6 2" xfId="36220"/>
    <cellStyle name="Total 3 3 4 2 7" xfId="18136"/>
    <cellStyle name="Total 3 3 4 2 7 2" xfId="36221"/>
    <cellStyle name="Total 3 3 4 2 8" xfId="36215"/>
    <cellStyle name="Total 3 3 4 3" xfId="18137"/>
    <cellStyle name="Total 3 3 4 3 2" xfId="18138"/>
    <cellStyle name="Total 3 3 4 3 2 2" xfId="36223"/>
    <cellStyle name="Total 3 3 4 3 3" xfId="18139"/>
    <cellStyle name="Total 3 3 4 3 3 2" xfId="36224"/>
    <cellStyle name="Total 3 3 4 3 4" xfId="18140"/>
    <cellStyle name="Total 3 3 4 3 4 2" xfId="36225"/>
    <cellStyle name="Total 3 3 4 3 5" xfId="18141"/>
    <cellStyle name="Total 3 3 4 3 5 2" xfId="36226"/>
    <cellStyle name="Total 3 3 4 3 6" xfId="18142"/>
    <cellStyle name="Total 3 3 4 3 6 2" xfId="36227"/>
    <cellStyle name="Total 3 3 4 3 7" xfId="18143"/>
    <cellStyle name="Total 3 3 4 3 7 2" xfId="36228"/>
    <cellStyle name="Total 3 3 4 3 8" xfId="36222"/>
    <cellStyle name="Total 3 3 4 4" xfId="18144"/>
    <cellStyle name="Total 3 3 4 4 2" xfId="18145"/>
    <cellStyle name="Total 3 3 4 4 2 2" xfId="36230"/>
    <cellStyle name="Total 3 3 4 4 3" xfId="18146"/>
    <cellStyle name="Total 3 3 4 4 3 2" xfId="36231"/>
    <cellStyle name="Total 3 3 4 4 4" xfId="18147"/>
    <cellStyle name="Total 3 3 4 4 4 2" xfId="36232"/>
    <cellStyle name="Total 3 3 4 4 5" xfId="18148"/>
    <cellStyle name="Total 3 3 4 4 5 2" xfId="36233"/>
    <cellStyle name="Total 3 3 4 4 6" xfId="18149"/>
    <cellStyle name="Total 3 3 4 4 6 2" xfId="36234"/>
    <cellStyle name="Total 3 3 4 4 7" xfId="18150"/>
    <cellStyle name="Total 3 3 4 4 7 2" xfId="36235"/>
    <cellStyle name="Total 3 3 4 4 8" xfId="36229"/>
    <cellStyle name="Total 3 3 4 5" xfId="18151"/>
    <cellStyle name="Total 3 3 4 5 2" xfId="18152"/>
    <cellStyle name="Total 3 3 4 5 2 2" xfId="36237"/>
    <cellStyle name="Total 3 3 4 5 3" xfId="18153"/>
    <cellStyle name="Total 3 3 4 5 3 2" xfId="36238"/>
    <cellStyle name="Total 3 3 4 5 4" xfId="18154"/>
    <cellStyle name="Total 3 3 4 5 4 2" xfId="36239"/>
    <cellStyle name="Total 3 3 4 5 5" xfId="18155"/>
    <cellStyle name="Total 3 3 4 5 5 2" xfId="36240"/>
    <cellStyle name="Total 3 3 4 5 6" xfId="18156"/>
    <cellStyle name="Total 3 3 4 5 6 2" xfId="36241"/>
    <cellStyle name="Total 3 3 4 5 7" xfId="18157"/>
    <cellStyle name="Total 3 3 4 5 7 2" xfId="36242"/>
    <cellStyle name="Total 3 3 4 5 8" xfId="36236"/>
    <cellStyle name="Total 3 3 4 6" xfId="18158"/>
    <cellStyle name="Total 3 3 4 6 2" xfId="18159"/>
    <cellStyle name="Total 3 3 4 6 2 2" xfId="36244"/>
    <cellStyle name="Total 3 3 4 6 3" xfId="18160"/>
    <cellStyle name="Total 3 3 4 6 3 2" xfId="36245"/>
    <cellStyle name="Total 3 3 4 6 4" xfId="18161"/>
    <cellStyle name="Total 3 3 4 6 4 2" xfId="36246"/>
    <cellStyle name="Total 3 3 4 6 5" xfId="18162"/>
    <cellStyle name="Total 3 3 4 6 5 2" xfId="36247"/>
    <cellStyle name="Total 3 3 4 6 6" xfId="18163"/>
    <cellStyle name="Total 3 3 4 6 6 2" xfId="36248"/>
    <cellStyle name="Total 3 3 4 6 7" xfId="18164"/>
    <cellStyle name="Total 3 3 4 6 7 2" xfId="36249"/>
    <cellStyle name="Total 3 3 4 6 8" xfId="36243"/>
    <cellStyle name="Total 3 3 4 7" xfId="18165"/>
    <cellStyle name="Total 3 3 4 7 2" xfId="18166"/>
    <cellStyle name="Total 3 3 4 7 2 2" xfId="36251"/>
    <cellStyle name="Total 3 3 4 7 3" xfId="18167"/>
    <cellStyle name="Total 3 3 4 7 3 2" xfId="36252"/>
    <cellStyle name="Total 3 3 4 7 4" xfId="18168"/>
    <cellStyle name="Total 3 3 4 7 4 2" xfId="36253"/>
    <cellStyle name="Total 3 3 4 7 5" xfId="18169"/>
    <cellStyle name="Total 3 3 4 7 5 2" xfId="36254"/>
    <cellStyle name="Total 3 3 4 7 6" xfId="18170"/>
    <cellStyle name="Total 3 3 4 7 6 2" xfId="36255"/>
    <cellStyle name="Total 3 3 4 7 7" xfId="18171"/>
    <cellStyle name="Total 3 3 4 7 7 2" xfId="36256"/>
    <cellStyle name="Total 3 3 4 7 8" xfId="36250"/>
    <cellStyle name="Total 3 3 4 8" xfId="18172"/>
    <cellStyle name="Total 3 3 4 8 2" xfId="18173"/>
    <cellStyle name="Total 3 3 4 8 2 2" xfId="36258"/>
    <cellStyle name="Total 3 3 4 8 3" xfId="18174"/>
    <cellStyle name="Total 3 3 4 8 3 2" xfId="36259"/>
    <cellStyle name="Total 3 3 4 8 4" xfId="18175"/>
    <cellStyle name="Total 3 3 4 8 4 2" xfId="36260"/>
    <cellStyle name="Total 3 3 4 8 5" xfId="18176"/>
    <cellStyle name="Total 3 3 4 8 5 2" xfId="36261"/>
    <cellStyle name="Total 3 3 4 8 6" xfId="18177"/>
    <cellStyle name="Total 3 3 4 8 6 2" xfId="36262"/>
    <cellStyle name="Total 3 3 4 8 7" xfId="18178"/>
    <cellStyle name="Total 3 3 4 8 7 2" xfId="36263"/>
    <cellStyle name="Total 3 3 4 8 8" xfId="36257"/>
    <cellStyle name="Total 3 3 4 9" xfId="18179"/>
    <cellStyle name="Total 3 3 4 9 2" xfId="18180"/>
    <cellStyle name="Total 3 3 4 9 2 2" xfId="36265"/>
    <cellStyle name="Total 3 3 4 9 3" xfId="18181"/>
    <cellStyle name="Total 3 3 4 9 3 2" xfId="36266"/>
    <cellStyle name="Total 3 3 4 9 4" xfId="18182"/>
    <cellStyle name="Total 3 3 4 9 4 2" xfId="36267"/>
    <cellStyle name="Total 3 3 4 9 5" xfId="18183"/>
    <cellStyle name="Total 3 3 4 9 5 2" xfId="36268"/>
    <cellStyle name="Total 3 3 4 9 6" xfId="18184"/>
    <cellStyle name="Total 3 3 4 9 6 2" xfId="36269"/>
    <cellStyle name="Total 3 3 4 9 7" xfId="18185"/>
    <cellStyle name="Total 3 3 4 9 7 2" xfId="36270"/>
    <cellStyle name="Total 3 3 4 9 8" xfId="36264"/>
    <cellStyle name="Total 3 3 5" xfId="18186"/>
    <cellStyle name="Total 3 3 5 10" xfId="18187"/>
    <cellStyle name="Total 3 3 5 10 2" xfId="18188"/>
    <cellStyle name="Total 3 3 5 10 2 2" xfId="36273"/>
    <cellStyle name="Total 3 3 5 10 3" xfId="18189"/>
    <cellStyle name="Total 3 3 5 10 3 2" xfId="36274"/>
    <cellStyle name="Total 3 3 5 10 4" xfId="18190"/>
    <cellStyle name="Total 3 3 5 10 4 2" xfId="36275"/>
    <cellStyle name="Total 3 3 5 10 5" xfId="18191"/>
    <cellStyle name="Total 3 3 5 10 5 2" xfId="36276"/>
    <cellStyle name="Total 3 3 5 10 6" xfId="18192"/>
    <cellStyle name="Total 3 3 5 10 6 2" xfId="36277"/>
    <cellStyle name="Total 3 3 5 10 7" xfId="18193"/>
    <cellStyle name="Total 3 3 5 10 7 2" xfId="36278"/>
    <cellStyle name="Total 3 3 5 10 8" xfId="36272"/>
    <cellStyle name="Total 3 3 5 11" xfId="18194"/>
    <cellStyle name="Total 3 3 5 11 2" xfId="36279"/>
    <cellStyle name="Total 3 3 5 12" xfId="18195"/>
    <cellStyle name="Total 3 3 5 12 2" xfId="36280"/>
    <cellStyle name="Total 3 3 5 13" xfId="18196"/>
    <cellStyle name="Total 3 3 5 13 2" xfId="36281"/>
    <cellStyle name="Total 3 3 5 14" xfId="18197"/>
    <cellStyle name="Total 3 3 5 14 2" xfId="36282"/>
    <cellStyle name="Total 3 3 5 15" xfId="18198"/>
    <cellStyle name="Total 3 3 5 16" xfId="18199"/>
    <cellStyle name="Total 3 3 5 17" xfId="18200"/>
    <cellStyle name="Total 3 3 5 18" xfId="36271"/>
    <cellStyle name="Total 3 3 5 2" xfId="18201"/>
    <cellStyle name="Total 3 3 5 2 2" xfId="18202"/>
    <cellStyle name="Total 3 3 5 2 2 2" xfId="36284"/>
    <cellStyle name="Total 3 3 5 2 3" xfId="18203"/>
    <cellStyle name="Total 3 3 5 2 3 2" xfId="36285"/>
    <cellStyle name="Total 3 3 5 2 4" xfId="18204"/>
    <cellStyle name="Total 3 3 5 2 4 2" xfId="36286"/>
    <cellStyle name="Total 3 3 5 2 5" xfId="18205"/>
    <cellStyle name="Total 3 3 5 2 5 2" xfId="36287"/>
    <cellStyle name="Total 3 3 5 2 6" xfId="18206"/>
    <cellStyle name="Total 3 3 5 2 6 2" xfId="36288"/>
    <cellStyle name="Total 3 3 5 2 7" xfId="18207"/>
    <cellStyle name="Total 3 3 5 2 7 2" xfId="36289"/>
    <cellStyle name="Total 3 3 5 2 8" xfId="36283"/>
    <cellStyle name="Total 3 3 5 3" xfId="18208"/>
    <cellStyle name="Total 3 3 5 3 2" xfId="18209"/>
    <cellStyle name="Total 3 3 5 3 2 2" xfId="36291"/>
    <cellStyle name="Total 3 3 5 3 3" xfId="18210"/>
    <cellStyle name="Total 3 3 5 3 3 2" xfId="36292"/>
    <cellStyle name="Total 3 3 5 3 4" xfId="18211"/>
    <cellStyle name="Total 3 3 5 3 4 2" xfId="36293"/>
    <cellStyle name="Total 3 3 5 3 5" xfId="18212"/>
    <cellStyle name="Total 3 3 5 3 5 2" xfId="36294"/>
    <cellStyle name="Total 3 3 5 3 6" xfId="18213"/>
    <cellStyle name="Total 3 3 5 3 6 2" xfId="36295"/>
    <cellStyle name="Total 3 3 5 3 7" xfId="18214"/>
    <cellStyle name="Total 3 3 5 3 7 2" xfId="36296"/>
    <cellStyle name="Total 3 3 5 3 8" xfId="36290"/>
    <cellStyle name="Total 3 3 5 4" xfId="18215"/>
    <cellStyle name="Total 3 3 5 4 2" xfId="18216"/>
    <cellStyle name="Total 3 3 5 4 2 2" xfId="36298"/>
    <cellStyle name="Total 3 3 5 4 3" xfId="18217"/>
    <cellStyle name="Total 3 3 5 4 3 2" xfId="36299"/>
    <cellStyle name="Total 3 3 5 4 4" xfId="18218"/>
    <cellStyle name="Total 3 3 5 4 4 2" xfId="36300"/>
    <cellStyle name="Total 3 3 5 4 5" xfId="18219"/>
    <cellStyle name="Total 3 3 5 4 5 2" xfId="36301"/>
    <cellStyle name="Total 3 3 5 4 6" xfId="18220"/>
    <cellStyle name="Total 3 3 5 4 6 2" xfId="36302"/>
    <cellStyle name="Total 3 3 5 4 7" xfId="18221"/>
    <cellStyle name="Total 3 3 5 4 7 2" xfId="36303"/>
    <cellStyle name="Total 3 3 5 4 8" xfId="36297"/>
    <cellStyle name="Total 3 3 5 5" xfId="18222"/>
    <cellStyle name="Total 3 3 5 5 2" xfId="18223"/>
    <cellStyle name="Total 3 3 5 5 2 2" xfId="36305"/>
    <cellStyle name="Total 3 3 5 5 3" xfId="18224"/>
    <cellStyle name="Total 3 3 5 5 3 2" xfId="36306"/>
    <cellStyle name="Total 3 3 5 5 4" xfId="18225"/>
    <cellStyle name="Total 3 3 5 5 4 2" xfId="36307"/>
    <cellStyle name="Total 3 3 5 5 5" xfId="18226"/>
    <cellStyle name="Total 3 3 5 5 5 2" xfId="36308"/>
    <cellStyle name="Total 3 3 5 5 6" xfId="18227"/>
    <cellStyle name="Total 3 3 5 5 6 2" xfId="36309"/>
    <cellStyle name="Total 3 3 5 5 7" xfId="18228"/>
    <cellStyle name="Total 3 3 5 5 7 2" xfId="36310"/>
    <cellStyle name="Total 3 3 5 5 8" xfId="36304"/>
    <cellStyle name="Total 3 3 5 6" xfId="18229"/>
    <cellStyle name="Total 3 3 5 6 2" xfId="18230"/>
    <cellStyle name="Total 3 3 5 6 2 2" xfId="36312"/>
    <cellStyle name="Total 3 3 5 6 3" xfId="18231"/>
    <cellStyle name="Total 3 3 5 6 3 2" xfId="36313"/>
    <cellStyle name="Total 3 3 5 6 4" xfId="18232"/>
    <cellStyle name="Total 3 3 5 6 4 2" xfId="36314"/>
    <cellStyle name="Total 3 3 5 6 5" xfId="18233"/>
    <cellStyle name="Total 3 3 5 6 5 2" xfId="36315"/>
    <cellStyle name="Total 3 3 5 6 6" xfId="18234"/>
    <cellStyle name="Total 3 3 5 6 6 2" xfId="36316"/>
    <cellStyle name="Total 3 3 5 6 7" xfId="18235"/>
    <cellStyle name="Total 3 3 5 6 7 2" xfId="36317"/>
    <cellStyle name="Total 3 3 5 6 8" xfId="36311"/>
    <cellStyle name="Total 3 3 5 7" xfId="18236"/>
    <cellStyle name="Total 3 3 5 7 2" xfId="18237"/>
    <cellStyle name="Total 3 3 5 7 2 2" xfId="36319"/>
    <cellStyle name="Total 3 3 5 7 3" xfId="18238"/>
    <cellStyle name="Total 3 3 5 7 3 2" xfId="36320"/>
    <cellStyle name="Total 3 3 5 7 4" xfId="18239"/>
    <cellStyle name="Total 3 3 5 7 4 2" xfId="36321"/>
    <cellStyle name="Total 3 3 5 7 5" xfId="18240"/>
    <cellStyle name="Total 3 3 5 7 5 2" xfId="36322"/>
    <cellStyle name="Total 3 3 5 7 6" xfId="18241"/>
    <cellStyle name="Total 3 3 5 7 6 2" xfId="36323"/>
    <cellStyle name="Total 3 3 5 7 7" xfId="18242"/>
    <cellStyle name="Total 3 3 5 7 7 2" xfId="36324"/>
    <cellStyle name="Total 3 3 5 7 8" xfId="36318"/>
    <cellStyle name="Total 3 3 5 8" xfId="18243"/>
    <cellStyle name="Total 3 3 5 8 2" xfId="18244"/>
    <cellStyle name="Total 3 3 5 8 2 2" xfId="36326"/>
    <cellStyle name="Total 3 3 5 8 3" xfId="18245"/>
    <cellStyle name="Total 3 3 5 8 3 2" xfId="36327"/>
    <cellStyle name="Total 3 3 5 8 4" xfId="18246"/>
    <cellStyle name="Total 3 3 5 8 4 2" xfId="36328"/>
    <cellStyle name="Total 3 3 5 8 5" xfId="18247"/>
    <cellStyle name="Total 3 3 5 8 5 2" xfId="36329"/>
    <cellStyle name="Total 3 3 5 8 6" xfId="18248"/>
    <cellStyle name="Total 3 3 5 8 6 2" xfId="36330"/>
    <cellStyle name="Total 3 3 5 8 7" xfId="18249"/>
    <cellStyle name="Total 3 3 5 8 7 2" xfId="36331"/>
    <cellStyle name="Total 3 3 5 8 8" xfId="36325"/>
    <cellStyle name="Total 3 3 5 9" xfId="18250"/>
    <cellStyle name="Total 3 3 5 9 2" xfId="18251"/>
    <cellStyle name="Total 3 3 5 9 2 2" xfId="36333"/>
    <cellStyle name="Total 3 3 5 9 3" xfId="18252"/>
    <cellStyle name="Total 3 3 5 9 3 2" xfId="36334"/>
    <cellStyle name="Total 3 3 5 9 4" xfId="18253"/>
    <cellStyle name="Total 3 3 5 9 4 2" xfId="36335"/>
    <cellStyle name="Total 3 3 5 9 5" xfId="18254"/>
    <cellStyle name="Total 3 3 5 9 5 2" xfId="36336"/>
    <cellStyle name="Total 3 3 5 9 6" xfId="18255"/>
    <cellStyle name="Total 3 3 5 9 6 2" xfId="36337"/>
    <cellStyle name="Total 3 3 5 9 7" xfId="18256"/>
    <cellStyle name="Total 3 3 5 9 7 2" xfId="36338"/>
    <cellStyle name="Total 3 3 5 9 8" xfId="36332"/>
    <cellStyle name="Total 3 3 6" xfId="18257"/>
    <cellStyle name="Total 3 3 6 10" xfId="18258"/>
    <cellStyle name="Total 3 3 6 10 2" xfId="18259"/>
    <cellStyle name="Total 3 3 6 10 2 2" xfId="36341"/>
    <cellStyle name="Total 3 3 6 10 3" xfId="18260"/>
    <cellStyle name="Total 3 3 6 10 3 2" xfId="36342"/>
    <cellStyle name="Total 3 3 6 10 4" xfId="18261"/>
    <cellStyle name="Total 3 3 6 10 4 2" xfId="36343"/>
    <cellStyle name="Total 3 3 6 10 5" xfId="18262"/>
    <cellStyle name="Total 3 3 6 10 5 2" xfId="36344"/>
    <cellStyle name="Total 3 3 6 10 6" xfId="18263"/>
    <cellStyle name="Total 3 3 6 10 6 2" xfId="36345"/>
    <cellStyle name="Total 3 3 6 10 7" xfId="18264"/>
    <cellStyle name="Total 3 3 6 10 7 2" xfId="36346"/>
    <cellStyle name="Total 3 3 6 10 8" xfId="36340"/>
    <cellStyle name="Total 3 3 6 11" xfId="18265"/>
    <cellStyle name="Total 3 3 6 11 2" xfId="36347"/>
    <cellStyle name="Total 3 3 6 12" xfId="18266"/>
    <cellStyle name="Total 3 3 6 12 2" xfId="36348"/>
    <cellStyle name="Total 3 3 6 13" xfId="18267"/>
    <cellStyle name="Total 3 3 6 13 2" xfId="36349"/>
    <cellStyle name="Total 3 3 6 14" xfId="18268"/>
    <cellStyle name="Total 3 3 6 14 2" xfId="36350"/>
    <cellStyle name="Total 3 3 6 15" xfId="18269"/>
    <cellStyle name="Total 3 3 6 16" xfId="18270"/>
    <cellStyle name="Total 3 3 6 17" xfId="36339"/>
    <cellStyle name="Total 3 3 6 2" xfId="18271"/>
    <cellStyle name="Total 3 3 6 2 2" xfId="18272"/>
    <cellStyle name="Total 3 3 6 2 2 2" xfId="36352"/>
    <cellStyle name="Total 3 3 6 2 3" xfId="18273"/>
    <cellStyle name="Total 3 3 6 2 3 2" xfId="36353"/>
    <cellStyle name="Total 3 3 6 2 4" xfId="18274"/>
    <cellStyle name="Total 3 3 6 2 4 2" xfId="36354"/>
    <cellStyle name="Total 3 3 6 2 5" xfId="18275"/>
    <cellStyle name="Total 3 3 6 2 5 2" xfId="36355"/>
    <cellStyle name="Total 3 3 6 2 6" xfId="18276"/>
    <cellStyle name="Total 3 3 6 2 6 2" xfId="36356"/>
    <cellStyle name="Total 3 3 6 2 7" xfId="18277"/>
    <cellStyle name="Total 3 3 6 2 7 2" xfId="36357"/>
    <cellStyle name="Total 3 3 6 2 8" xfId="36351"/>
    <cellStyle name="Total 3 3 6 3" xfId="18278"/>
    <cellStyle name="Total 3 3 6 3 2" xfId="18279"/>
    <cellStyle name="Total 3 3 6 3 2 2" xfId="36359"/>
    <cellStyle name="Total 3 3 6 3 3" xfId="18280"/>
    <cellStyle name="Total 3 3 6 3 3 2" xfId="36360"/>
    <cellStyle name="Total 3 3 6 3 4" xfId="18281"/>
    <cellStyle name="Total 3 3 6 3 4 2" xfId="36361"/>
    <cellStyle name="Total 3 3 6 3 5" xfId="18282"/>
    <cellStyle name="Total 3 3 6 3 5 2" xfId="36362"/>
    <cellStyle name="Total 3 3 6 3 6" xfId="18283"/>
    <cellStyle name="Total 3 3 6 3 6 2" xfId="36363"/>
    <cellStyle name="Total 3 3 6 3 7" xfId="18284"/>
    <cellStyle name="Total 3 3 6 3 7 2" xfId="36364"/>
    <cellStyle name="Total 3 3 6 3 8" xfId="36358"/>
    <cellStyle name="Total 3 3 6 4" xfId="18285"/>
    <cellStyle name="Total 3 3 6 4 2" xfId="18286"/>
    <cellStyle name="Total 3 3 6 4 2 2" xfId="36366"/>
    <cellStyle name="Total 3 3 6 4 3" xfId="18287"/>
    <cellStyle name="Total 3 3 6 4 3 2" xfId="36367"/>
    <cellStyle name="Total 3 3 6 4 4" xfId="18288"/>
    <cellStyle name="Total 3 3 6 4 4 2" xfId="36368"/>
    <cellStyle name="Total 3 3 6 4 5" xfId="18289"/>
    <cellStyle name="Total 3 3 6 4 5 2" xfId="36369"/>
    <cellStyle name="Total 3 3 6 4 6" xfId="18290"/>
    <cellStyle name="Total 3 3 6 4 6 2" xfId="36370"/>
    <cellStyle name="Total 3 3 6 4 7" xfId="18291"/>
    <cellStyle name="Total 3 3 6 4 7 2" xfId="36371"/>
    <cellStyle name="Total 3 3 6 4 8" xfId="36365"/>
    <cellStyle name="Total 3 3 6 5" xfId="18292"/>
    <cellStyle name="Total 3 3 6 5 2" xfId="18293"/>
    <cellStyle name="Total 3 3 6 5 2 2" xfId="36373"/>
    <cellStyle name="Total 3 3 6 5 3" xfId="18294"/>
    <cellStyle name="Total 3 3 6 5 3 2" xfId="36374"/>
    <cellStyle name="Total 3 3 6 5 4" xfId="18295"/>
    <cellStyle name="Total 3 3 6 5 4 2" xfId="36375"/>
    <cellStyle name="Total 3 3 6 5 5" xfId="18296"/>
    <cellStyle name="Total 3 3 6 5 5 2" xfId="36376"/>
    <cellStyle name="Total 3 3 6 5 6" xfId="18297"/>
    <cellStyle name="Total 3 3 6 5 6 2" xfId="36377"/>
    <cellStyle name="Total 3 3 6 5 7" xfId="18298"/>
    <cellStyle name="Total 3 3 6 5 7 2" xfId="36378"/>
    <cellStyle name="Total 3 3 6 5 8" xfId="36372"/>
    <cellStyle name="Total 3 3 6 6" xfId="18299"/>
    <cellStyle name="Total 3 3 6 6 2" xfId="18300"/>
    <cellStyle name="Total 3 3 6 6 2 2" xfId="36380"/>
    <cellStyle name="Total 3 3 6 6 3" xfId="18301"/>
    <cellStyle name="Total 3 3 6 6 3 2" xfId="36381"/>
    <cellStyle name="Total 3 3 6 6 4" xfId="18302"/>
    <cellStyle name="Total 3 3 6 6 4 2" xfId="36382"/>
    <cellStyle name="Total 3 3 6 6 5" xfId="18303"/>
    <cellStyle name="Total 3 3 6 6 5 2" xfId="36383"/>
    <cellStyle name="Total 3 3 6 6 6" xfId="18304"/>
    <cellStyle name="Total 3 3 6 6 6 2" xfId="36384"/>
    <cellStyle name="Total 3 3 6 6 7" xfId="18305"/>
    <cellStyle name="Total 3 3 6 6 7 2" xfId="36385"/>
    <cellStyle name="Total 3 3 6 6 8" xfId="36379"/>
    <cellStyle name="Total 3 3 6 7" xfId="18306"/>
    <cellStyle name="Total 3 3 6 7 2" xfId="18307"/>
    <cellStyle name="Total 3 3 6 7 2 2" xfId="36387"/>
    <cellStyle name="Total 3 3 6 7 3" xfId="18308"/>
    <cellStyle name="Total 3 3 6 7 3 2" xfId="36388"/>
    <cellStyle name="Total 3 3 6 7 4" xfId="18309"/>
    <cellStyle name="Total 3 3 6 7 4 2" xfId="36389"/>
    <cellStyle name="Total 3 3 6 7 5" xfId="18310"/>
    <cellStyle name="Total 3 3 6 7 5 2" xfId="36390"/>
    <cellStyle name="Total 3 3 6 7 6" xfId="18311"/>
    <cellStyle name="Total 3 3 6 7 6 2" xfId="36391"/>
    <cellStyle name="Total 3 3 6 7 7" xfId="18312"/>
    <cellStyle name="Total 3 3 6 7 7 2" xfId="36392"/>
    <cellStyle name="Total 3 3 6 7 8" xfId="36386"/>
    <cellStyle name="Total 3 3 6 8" xfId="18313"/>
    <cellStyle name="Total 3 3 6 8 2" xfId="18314"/>
    <cellStyle name="Total 3 3 6 8 2 2" xfId="36394"/>
    <cellStyle name="Total 3 3 6 8 3" xfId="18315"/>
    <cellStyle name="Total 3 3 6 8 3 2" xfId="36395"/>
    <cellStyle name="Total 3 3 6 8 4" xfId="18316"/>
    <cellStyle name="Total 3 3 6 8 4 2" xfId="36396"/>
    <cellStyle name="Total 3 3 6 8 5" xfId="18317"/>
    <cellStyle name="Total 3 3 6 8 5 2" xfId="36397"/>
    <cellStyle name="Total 3 3 6 8 6" xfId="18318"/>
    <cellStyle name="Total 3 3 6 8 6 2" xfId="36398"/>
    <cellStyle name="Total 3 3 6 8 7" xfId="18319"/>
    <cellStyle name="Total 3 3 6 8 7 2" xfId="36399"/>
    <cellStyle name="Total 3 3 6 8 8" xfId="36393"/>
    <cellStyle name="Total 3 3 6 9" xfId="18320"/>
    <cellStyle name="Total 3 3 6 9 2" xfId="18321"/>
    <cellStyle name="Total 3 3 6 9 2 2" xfId="36401"/>
    <cellStyle name="Total 3 3 6 9 3" xfId="18322"/>
    <cellStyle name="Total 3 3 6 9 3 2" xfId="36402"/>
    <cellStyle name="Total 3 3 6 9 4" xfId="18323"/>
    <cellStyle name="Total 3 3 6 9 4 2" xfId="36403"/>
    <cellStyle name="Total 3 3 6 9 5" xfId="18324"/>
    <cellStyle name="Total 3 3 6 9 5 2" xfId="36404"/>
    <cellStyle name="Total 3 3 6 9 6" xfId="18325"/>
    <cellStyle name="Total 3 3 6 9 6 2" xfId="36405"/>
    <cellStyle name="Total 3 3 6 9 7" xfId="18326"/>
    <cellStyle name="Total 3 3 6 9 7 2" xfId="36406"/>
    <cellStyle name="Total 3 3 6 9 8" xfId="36400"/>
    <cellStyle name="Total 3 3 7" xfId="18327"/>
    <cellStyle name="Total 3 3 7 10" xfId="18328"/>
    <cellStyle name="Total 3 3 7 11" xfId="36407"/>
    <cellStyle name="Total 3 3 7 2" xfId="18329"/>
    <cellStyle name="Total 3 3 7 2 2" xfId="36408"/>
    <cellStyle name="Total 3 3 7 3" xfId="18330"/>
    <cellStyle name="Total 3 3 7 3 2" xfId="36409"/>
    <cellStyle name="Total 3 3 7 4" xfId="18331"/>
    <cellStyle name="Total 3 3 7 4 2" xfId="36410"/>
    <cellStyle name="Total 3 3 7 5" xfId="18332"/>
    <cellStyle name="Total 3 3 7 5 2" xfId="36411"/>
    <cellStyle name="Total 3 3 7 6" xfId="18333"/>
    <cellStyle name="Total 3 3 7 6 2" xfId="36412"/>
    <cellStyle name="Total 3 3 7 7" xfId="18334"/>
    <cellStyle name="Total 3 3 7 7 2" xfId="36413"/>
    <cellStyle name="Total 3 3 7 8" xfId="18335"/>
    <cellStyle name="Total 3 3 7 9" xfId="18336"/>
    <cellStyle name="Total 3 3 8" xfId="18337"/>
    <cellStyle name="Total 3 3 8 10" xfId="18338"/>
    <cellStyle name="Total 3 3 8 11" xfId="36414"/>
    <cellStyle name="Total 3 3 8 2" xfId="18339"/>
    <cellStyle name="Total 3 3 8 2 2" xfId="36415"/>
    <cellStyle name="Total 3 3 8 3" xfId="18340"/>
    <cellStyle name="Total 3 3 8 3 2" xfId="36416"/>
    <cellStyle name="Total 3 3 8 4" xfId="18341"/>
    <cellStyle name="Total 3 3 8 4 2" xfId="36417"/>
    <cellStyle name="Total 3 3 8 5" xfId="18342"/>
    <cellStyle name="Total 3 3 8 5 2" xfId="36418"/>
    <cellStyle name="Total 3 3 8 6" xfId="18343"/>
    <cellStyle name="Total 3 3 8 6 2" xfId="36419"/>
    <cellStyle name="Total 3 3 8 7" xfId="18344"/>
    <cellStyle name="Total 3 3 8 7 2" xfId="36420"/>
    <cellStyle name="Total 3 3 8 8" xfId="18345"/>
    <cellStyle name="Total 3 3 8 9" xfId="18346"/>
    <cellStyle name="Total 3 3 9" xfId="18347"/>
    <cellStyle name="Total 3 3 9 10" xfId="18348"/>
    <cellStyle name="Total 3 3 9 11" xfId="36421"/>
    <cellStyle name="Total 3 3 9 2" xfId="18349"/>
    <cellStyle name="Total 3 3 9 2 2" xfId="36422"/>
    <cellStyle name="Total 3 3 9 3" xfId="18350"/>
    <cellStyle name="Total 3 3 9 3 2" xfId="36423"/>
    <cellStyle name="Total 3 3 9 4" xfId="18351"/>
    <cellStyle name="Total 3 3 9 4 2" xfId="36424"/>
    <cellStyle name="Total 3 3 9 5" xfId="18352"/>
    <cellStyle name="Total 3 3 9 5 2" xfId="36425"/>
    <cellStyle name="Total 3 3 9 6" xfId="18353"/>
    <cellStyle name="Total 3 3 9 6 2" xfId="36426"/>
    <cellStyle name="Total 3 3 9 7" xfId="18354"/>
    <cellStyle name="Total 3 3 9 7 2" xfId="36427"/>
    <cellStyle name="Total 3 3 9 8" xfId="18355"/>
    <cellStyle name="Total 3 3 9 9" xfId="18356"/>
    <cellStyle name="Total 3 30" xfId="18357"/>
    <cellStyle name="Total 3 31" xfId="18358"/>
    <cellStyle name="Total 3 32" xfId="21218"/>
    <cellStyle name="Total 3 4" xfId="18359"/>
    <cellStyle name="Total 3 4 10" xfId="18360"/>
    <cellStyle name="Total 3 4 10 10" xfId="18361"/>
    <cellStyle name="Total 3 4 10 11" xfId="36428"/>
    <cellStyle name="Total 3 4 10 2" xfId="18362"/>
    <cellStyle name="Total 3 4 10 2 2" xfId="36429"/>
    <cellStyle name="Total 3 4 10 3" xfId="18363"/>
    <cellStyle name="Total 3 4 10 3 2" xfId="36430"/>
    <cellStyle name="Total 3 4 10 4" xfId="18364"/>
    <cellStyle name="Total 3 4 10 4 2" xfId="36431"/>
    <cellStyle name="Total 3 4 10 5" xfId="18365"/>
    <cellStyle name="Total 3 4 10 5 2" xfId="36432"/>
    <cellStyle name="Total 3 4 10 6" xfId="18366"/>
    <cellStyle name="Total 3 4 10 6 2" xfId="36433"/>
    <cellStyle name="Total 3 4 10 7" xfId="18367"/>
    <cellStyle name="Total 3 4 10 7 2" xfId="36434"/>
    <cellStyle name="Total 3 4 10 8" xfId="18368"/>
    <cellStyle name="Total 3 4 10 9" xfId="18369"/>
    <cellStyle name="Total 3 4 11" xfId="18370"/>
    <cellStyle name="Total 3 4 11 2" xfId="18371"/>
    <cellStyle name="Total 3 4 11 2 2" xfId="36436"/>
    <cellStyle name="Total 3 4 11 3" xfId="18372"/>
    <cellStyle name="Total 3 4 11 3 2" xfId="36437"/>
    <cellStyle name="Total 3 4 11 4" xfId="18373"/>
    <cellStyle name="Total 3 4 11 4 2" xfId="36438"/>
    <cellStyle name="Total 3 4 11 5" xfId="18374"/>
    <cellStyle name="Total 3 4 11 5 2" xfId="36439"/>
    <cellStyle name="Total 3 4 11 6" xfId="18375"/>
    <cellStyle name="Total 3 4 11 6 2" xfId="36440"/>
    <cellStyle name="Total 3 4 11 7" xfId="18376"/>
    <cellStyle name="Total 3 4 11 7 2" xfId="36441"/>
    <cellStyle name="Total 3 4 11 8" xfId="36435"/>
    <cellStyle name="Total 3 4 12" xfId="18377"/>
    <cellStyle name="Total 3 4 12 2" xfId="18378"/>
    <cellStyle name="Total 3 4 12 2 2" xfId="36443"/>
    <cellStyle name="Total 3 4 12 3" xfId="18379"/>
    <cellStyle name="Total 3 4 12 3 2" xfId="36444"/>
    <cellStyle name="Total 3 4 12 4" xfId="18380"/>
    <cellStyle name="Total 3 4 12 4 2" xfId="36445"/>
    <cellStyle name="Total 3 4 12 5" xfId="18381"/>
    <cellStyle name="Total 3 4 12 5 2" xfId="36446"/>
    <cellStyle name="Total 3 4 12 6" xfId="18382"/>
    <cellStyle name="Total 3 4 12 6 2" xfId="36447"/>
    <cellStyle name="Total 3 4 12 7" xfId="18383"/>
    <cellStyle name="Total 3 4 12 7 2" xfId="36448"/>
    <cellStyle name="Total 3 4 12 8" xfId="36442"/>
    <cellStyle name="Total 3 4 13" xfId="18384"/>
    <cellStyle name="Total 3 4 13 2" xfId="18385"/>
    <cellStyle name="Total 3 4 13 2 2" xfId="36450"/>
    <cellStyle name="Total 3 4 13 3" xfId="18386"/>
    <cellStyle name="Total 3 4 13 3 2" xfId="36451"/>
    <cellStyle name="Total 3 4 13 4" xfId="18387"/>
    <cellStyle name="Total 3 4 13 4 2" xfId="36452"/>
    <cellStyle name="Total 3 4 13 5" xfId="18388"/>
    <cellStyle name="Total 3 4 13 5 2" xfId="36453"/>
    <cellStyle name="Total 3 4 13 6" xfId="18389"/>
    <cellStyle name="Total 3 4 13 6 2" xfId="36454"/>
    <cellStyle name="Total 3 4 13 7" xfId="18390"/>
    <cellStyle name="Total 3 4 13 7 2" xfId="36455"/>
    <cellStyle name="Total 3 4 13 8" xfId="36449"/>
    <cellStyle name="Total 3 4 14" xfId="18391"/>
    <cellStyle name="Total 3 4 14 2" xfId="36456"/>
    <cellStyle name="Total 3 4 15" xfId="18392"/>
    <cellStyle name="Total 3 4 15 2" xfId="36457"/>
    <cellStyle name="Total 3 4 16" xfId="18393"/>
    <cellStyle name="Total 3 4 16 2" xfId="36458"/>
    <cellStyle name="Total 3 4 17" xfId="18394"/>
    <cellStyle name="Total 3 4 18" xfId="18395"/>
    <cellStyle name="Total 3 4 19" xfId="18396"/>
    <cellStyle name="Total 3 4 2" xfId="18397"/>
    <cellStyle name="Total 3 4 2 10" xfId="18398"/>
    <cellStyle name="Total 3 4 2 10 2" xfId="18399"/>
    <cellStyle name="Total 3 4 2 10 2 2" xfId="36460"/>
    <cellStyle name="Total 3 4 2 10 3" xfId="18400"/>
    <cellStyle name="Total 3 4 2 10 3 2" xfId="36461"/>
    <cellStyle name="Total 3 4 2 10 4" xfId="18401"/>
    <cellStyle name="Total 3 4 2 10 4 2" xfId="36462"/>
    <cellStyle name="Total 3 4 2 10 5" xfId="18402"/>
    <cellStyle name="Total 3 4 2 10 5 2" xfId="36463"/>
    <cellStyle name="Total 3 4 2 10 6" xfId="18403"/>
    <cellStyle name="Total 3 4 2 10 6 2" xfId="36464"/>
    <cellStyle name="Total 3 4 2 10 7" xfId="18404"/>
    <cellStyle name="Total 3 4 2 10 7 2" xfId="36465"/>
    <cellStyle name="Total 3 4 2 10 8" xfId="36459"/>
    <cellStyle name="Total 3 4 2 11" xfId="18405"/>
    <cellStyle name="Total 3 4 2 11 2" xfId="18406"/>
    <cellStyle name="Total 3 4 2 11 2 2" xfId="36467"/>
    <cellStyle name="Total 3 4 2 11 3" xfId="18407"/>
    <cellStyle name="Total 3 4 2 11 3 2" xfId="36468"/>
    <cellStyle name="Total 3 4 2 11 4" xfId="18408"/>
    <cellStyle name="Total 3 4 2 11 4 2" xfId="36469"/>
    <cellStyle name="Total 3 4 2 11 5" xfId="18409"/>
    <cellStyle name="Total 3 4 2 11 5 2" xfId="36470"/>
    <cellStyle name="Total 3 4 2 11 6" xfId="18410"/>
    <cellStyle name="Total 3 4 2 11 6 2" xfId="36471"/>
    <cellStyle name="Total 3 4 2 11 7" xfId="18411"/>
    <cellStyle name="Total 3 4 2 11 7 2" xfId="36472"/>
    <cellStyle name="Total 3 4 2 11 8" xfId="36466"/>
    <cellStyle name="Total 3 4 2 12" xfId="18412"/>
    <cellStyle name="Total 3 4 2 12 2" xfId="18413"/>
    <cellStyle name="Total 3 4 2 12 2 2" xfId="36474"/>
    <cellStyle name="Total 3 4 2 12 3" xfId="18414"/>
    <cellStyle name="Total 3 4 2 12 3 2" xfId="36475"/>
    <cellStyle name="Total 3 4 2 12 4" xfId="18415"/>
    <cellStyle name="Total 3 4 2 12 4 2" xfId="36476"/>
    <cellStyle name="Total 3 4 2 12 5" xfId="18416"/>
    <cellStyle name="Total 3 4 2 12 5 2" xfId="36477"/>
    <cellStyle name="Total 3 4 2 12 6" xfId="18417"/>
    <cellStyle name="Total 3 4 2 12 6 2" xfId="36478"/>
    <cellStyle name="Total 3 4 2 12 7" xfId="18418"/>
    <cellStyle name="Total 3 4 2 12 7 2" xfId="36479"/>
    <cellStyle name="Total 3 4 2 12 8" xfId="36473"/>
    <cellStyle name="Total 3 4 2 13" xfId="18419"/>
    <cellStyle name="Total 3 4 2 13 2" xfId="18420"/>
    <cellStyle name="Total 3 4 2 13 2 2" xfId="36481"/>
    <cellStyle name="Total 3 4 2 13 3" xfId="18421"/>
    <cellStyle name="Total 3 4 2 13 3 2" xfId="36482"/>
    <cellStyle name="Total 3 4 2 13 4" xfId="18422"/>
    <cellStyle name="Total 3 4 2 13 4 2" xfId="36483"/>
    <cellStyle name="Total 3 4 2 13 5" xfId="18423"/>
    <cellStyle name="Total 3 4 2 13 5 2" xfId="36484"/>
    <cellStyle name="Total 3 4 2 13 6" xfId="18424"/>
    <cellStyle name="Total 3 4 2 13 6 2" xfId="36485"/>
    <cellStyle name="Total 3 4 2 13 7" xfId="18425"/>
    <cellStyle name="Total 3 4 2 13 7 2" xfId="36486"/>
    <cellStyle name="Total 3 4 2 13 8" xfId="36480"/>
    <cellStyle name="Total 3 4 2 14" xfId="18426"/>
    <cellStyle name="Total 3 4 2 14 2" xfId="36487"/>
    <cellStyle name="Total 3 4 2 15" xfId="18427"/>
    <cellStyle name="Total 3 4 2 15 2" xfId="36488"/>
    <cellStyle name="Total 3 4 2 16" xfId="18428"/>
    <cellStyle name="Total 3 4 2 16 2" xfId="36489"/>
    <cellStyle name="Total 3 4 2 17" xfId="18429"/>
    <cellStyle name="Total 3 4 2 17 2" xfId="36490"/>
    <cellStyle name="Total 3 4 2 18" xfId="18430"/>
    <cellStyle name="Total 3 4 2 19" xfId="18431"/>
    <cellStyle name="Total 3 4 2 2" xfId="18432"/>
    <cellStyle name="Total 3 4 2 2 10" xfId="18433"/>
    <cellStyle name="Total 3 4 2 2 10 2" xfId="18434"/>
    <cellStyle name="Total 3 4 2 2 10 2 2" xfId="36493"/>
    <cellStyle name="Total 3 4 2 2 10 3" xfId="18435"/>
    <cellStyle name="Total 3 4 2 2 10 3 2" xfId="36494"/>
    <cellStyle name="Total 3 4 2 2 10 4" xfId="18436"/>
    <cellStyle name="Total 3 4 2 2 10 4 2" xfId="36495"/>
    <cellStyle name="Total 3 4 2 2 10 5" xfId="18437"/>
    <cellStyle name="Total 3 4 2 2 10 5 2" xfId="36496"/>
    <cellStyle name="Total 3 4 2 2 10 6" xfId="18438"/>
    <cellStyle name="Total 3 4 2 2 10 6 2" xfId="36497"/>
    <cellStyle name="Total 3 4 2 2 10 7" xfId="18439"/>
    <cellStyle name="Total 3 4 2 2 10 7 2" xfId="36498"/>
    <cellStyle name="Total 3 4 2 2 10 8" xfId="36492"/>
    <cellStyle name="Total 3 4 2 2 11" xfId="18440"/>
    <cellStyle name="Total 3 4 2 2 11 2" xfId="36499"/>
    <cellStyle name="Total 3 4 2 2 12" xfId="18441"/>
    <cellStyle name="Total 3 4 2 2 12 2" xfId="36500"/>
    <cellStyle name="Total 3 4 2 2 13" xfId="18442"/>
    <cellStyle name="Total 3 4 2 2 13 2" xfId="36501"/>
    <cellStyle name="Total 3 4 2 2 14" xfId="18443"/>
    <cellStyle name="Total 3 4 2 2 14 2" xfId="36502"/>
    <cellStyle name="Total 3 4 2 2 15" xfId="18444"/>
    <cellStyle name="Total 3 4 2 2 16" xfId="18445"/>
    <cellStyle name="Total 3 4 2 2 17" xfId="36491"/>
    <cellStyle name="Total 3 4 2 2 2" xfId="18446"/>
    <cellStyle name="Total 3 4 2 2 2 2" xfId="18447"/>
    <cellStyle name="Total 3 4 2 2 2 2 2" xfId="36504"/>
    <cellStyle name="Total 3 4 2 2 2 3" xfId="18448"/>
    <cellStyle name="Total 3 4 2 2 2 3 2" xfId="36505"/>
    <cellStyle name="Total 3 4 2 2 2 4" xfId="18449"/>
    <cellStyle name="Total 3 4 2 2 2 4 2" xfId="36506"/>
    <cellStyle name="Total 3 4 2 2 2 5" xfId="18450"/>
    <cellStyle name="Total 3 4 2 2 2 5 2" xfId="36507"/>
    <cellStyle name="Total 3 4 2 2 2 6" xfId="18451"/>
    <cellStyle name="Total 3 4 2 2 2 6 2" xfId="36508"/>
    <cellStyle name="Total 3 4 2 2 2 7" xfId="18452"/>
    <cellStyle name="Total 3 4 2 2 2 7 2" xfId="36509"/>
    <cellStyle name="Total 3 4 2 2 2 8" xfId="36503"/>
    <cellStyle name="Total 3 4 2 2 3" xfId="18453"/>
    <cellStyle name="Total 3 4 2 2 3 2" xfId="18454"/>
    <cellStyle name="Total 3 4 2 2 3 2 2" xfId="36511"/>
    <cellStyle name="Total 3 4 2 2 3 3" xfId="18455"/>
    <cellStyle name="Total 3 4 2 2 3 3 2" xfId="36512"/>
    <cellStyle name="Total 3 4 2 2 3 4" xfId="18456"/>
    <cellStyle name="Total 3 4 2 2 3 4 2" xfId="36513"/>
    <cellStyle name="Total 3 4 2 2 3 5" xfId="18457"/>
    <cellStyle name="Total 3 4 2 2 3 5 2" xfId="36514"/>
    <cellStyle name="Total 3 4 2 2 3 6" xfId="18458"/>
    <cellStyle name="Total 3 4 2 2 3 6 2" xfId="36515"/>
    <cellStyle name="Total 3 4 2 2 3 7" xfId="18459"/>
    <cellStyle name="Total 3 4 2 2 3 7 2" xfId="36516"/>
    <cellStyle name="Total 3 4 2 2 3 8" xfId="36510"/>
    <cellStyle name="Total 3 4 2 2 4" xfId="18460"/>
    <cellStyle name="Total 3 4 2 2 4 2" xfId="18461"/>
    <cellStyle name="Total 3 4 2 2 4 2 2" xfId="36518"/>
    <cellStyle name="Total 3 4 2 2 4 3" xfId="18462"/>
    <cellStyle name="Total 3 4 2 2 4 3 2" xfId="36519"/>
    <cellStyle name="Total 3 4 2 2 4 4" xfId="18463"/>
    <cellStyle name="Total 3 4 2 2 4 4 2" xfId="36520"/>
    <cellStyle name="Total 3 4 2 2 4 5" xfId="18464"/>
    <cellStyle name="Total 3 4 2 2 4 5 2" xfId="36521"/>
    <cellStyle name="Total 3 4 2 2 4 6" xfId="18465"/>
    <cellStyle name="Total 3 4 2 2 4 6 2" xfId="36522"/>
    <cellStyle name="Total 3 4 2 2 4 7" xfId="18466"/>
    <cellStyle name="Total 3 4 2 2 4 7 2" xfId="36523"/>
    <cellStyle name="Total 3 4 2 2 4 8" xfId="36517"/>
    <cellStyle name="Total 3 4 2 2 5" xfId="18467"/>
    <cellStyle name="Total 3 4 2 2 5 2" xfId="18468"/>
    <cellStyle name="Total 3 4 2 2 5 2 2" xfId="36525"/>
    <cellStyle name="Total 3 4 2 2 5 3" xfId="18469"/>
    <cellStyle name="Total 3 4 2 2 5 3 2" xfId="36526"/>
    <cellStyle name="Total 3 4 2 2 5 4" xfId="18470"/>
    <cellStyle name="Total 3 4 2 2 5 4 2" xfId="36527"/>
    <cellStyle name="Total 3 4 2 2 5 5" xfId="18471"/>
    <cellStyle name="Total 3 4 2 2 5 5 2" xfId="36528"/>
    <cellStyle name="Total 3 4 2 2 5 6" xfId="18472"/>
    <cellStyle name="Total 3 4 2 2 5 6 2" xfId="36529"/>
    <cellStyle name="Total 3 4 2 2 5 7" xfId="18473"/>
    <cellStyle name="Total 3 4 2 2 5 7 2" xfId="36530"/>
    <cellStyle name="Total 3 4 2 2 5 8" xfId="36524"/>
    <cellStyle name="Total 3 4 2 2 6" xfId="18474"/>
    <cellStyle name="Total 3 4 2 2 6 2" xfId="18475"/>
    <cellStyle name="Total 3 4 2 2 6 2 2" xfId="36532"/>
    <cellStyle name="Total 3 4 2 2 6 3" xfId="18476"/>
    <cellStyle name="Total 3 4 2 2 6 3 2" xfId="36533"/>
    <cellStyle name="Total 3 4 2 2 6 4" xfId="18477"/>
    <cellStyle name="Total 3 4 2 2 6 4 2" xfId="36534"/>
    <cellStyle name="Total 3 4 2 2 6 5" xfId="18478"/>
    <cellStyle name="Total 3 4 2 2 6 5 2" xfId="36535"/>
    <cellStyle name="Total 3 4 2 2 6 6" xfId="18479"/>
    <cellStyle name="Total 3 4 2 2 6 6 2" xfId="36536"/>
    <cellStyle name="Total 3 4 2 2 6 7" xfId="18480"/>
    <cellStyle name="Total 3 4 2 2 6 7 2" xfId="36537"/>
    <cellStyle name="Total 3 4 2 2 6 8" xfId="36531"/>
    <cellStyle name="Total 3 4 2 2 7" xfId="18481"/>
    <cellStyle name="Total 3 4 2 2 7 2" xfId="18482"/>
    <cellStyle name="Total 3 4 2 2 7 2 2" xfId="36539"/>
    <cellStyle name="Total 3 4 2 2 7 3" xfId="18483"/>
    <cellStyle name="Total 3 4 2 2 7 3 2" xfId="36540"/>
    <cellStyle name="Total 3 4 2 2 7 4" xfId="18484"/>
    <cellStyle name="Total 3 4 2 2 7 4 2" xfId="36541"/>
    <cellStyle name="Total 3 4 2 2 7 5" xfId="18485"/>
    <cellStyle name="Total 3 4 2 2 7 5 2" xfId="36542"/>
    <cellStyle name="Total 3 4 2 2 7 6" xfId="18486"/>
    <cellStyle name="Total 3 4 2 2 7 6 2" xfId="36543"/>
    <cellStyle name="Total 3 4 2 2 7 7" xfId="18487"/>
    <cellStyle name="Total 3 4 2 2 7 7 2" xfId="36544"/>
    <cellStyle name="Total 3 4 2 2 7 8" xfId="36538"/>
    <cellStyle name="Total 3 4 2 2 8" xfId="18488"/>
    <cellStyle name="Total 3 4 2 2 8 2" xfId="18489"/>
    <cellStyle name="Total 3 4 2 2 8 2 2" xfId="36546"/>
    <cellStyle name="Total 3 4 2 2 8 3" xfId="18490"/>
    <cellStyle name="Total 3 4 2 2 8 3 2" xfId="36547"/>
    <cellStyle name="Total 3 4 2 2 8 4" xfId="18491"/>
    <cellStyle name="Total 3 4 2 2 8 4 2" xfId="36548"/>
    <cellStyle name="Total 3 4 2 2 8 5" xfId="18492"/>
    <cellStyle name="Total 3 4 2 2 8 5 2" xfId="36549"/>
    <cellStyle name="Total 3 4 2 2 8 6" xfId="18493"/>
    <cellStyle name="Total 3 4 2 2 8 6 2" xfId="36550"/>
    <cellStyle name="Total 3 4 2 2 8 7" xfId="18494"/>
    <cellStyle name="Total 3 4 2 2 8 7 2" xfId="36551"/>
    <cellStyle name="Total 3 4 2 2 8 8" xfId="36545"/>
    <cellStyle name="Total 3 4 2 2 9" xfId="18495"/>
    <cellStyle name="Total 3 4 2 2 9 2" xfId="18496"/>
    <cellStyle name="Total 3 4 2 2 9 2 2" xfId="36553"/>
    <cellStyle name="Total 3 4 2 2 9 3" xfId="18497"/>
    <cellStyle name="Total 3 4 2 2 9 3 2" xfId="36554"/>
    <cellStyle name="Total 3 4 2 2 9 4" xfId="18498"/>
    <cellStyle name="Total 3 4 2 2 9 4 2" xfId="36555"/>
    <cellStyle name="Total 3 4 2 2 9 5" xfId="18499"/>
    <cellStyle name="Total 3 4 2 2 9 5 2" xfId="36556"/>
    <cellStyle name="Total 3 4 2 2 9 6" xfId="18500"/>
    <cellStyle name="Total 3 4 2 2 9 6 2" xfId="36557"/>
    <cellStyle name="Total 3 4 2 2 9 7" xfId="18501"/>
    <cellStyle name="Total 3 4 2 2 9 7 2" xfId="36558"/>
    <cellStyle name="Total 3 4 2 2 9 8" xfId="36552"/>
    <cellStyle name="Total 3 4 2 20" xfId="18502"/>
    <cellStyle name="Total 3 4 2 21" xfId="18503"/>
    <cellStyle name="Total 3 4 2 22" xfId="18504"/>
    <cellStyle name="Total 3 4 2 23" xfId="18505"/>
    <cellStyle name="Total 3 4 2 24" xfId="18506"/>
    <cellStyle name="Total 3 4 2 25" xfId="18507"/>
    <cellStyle name="Total 3 4 2 26" xfId="18508"/>
    <cellStyle name="Total 3 4 2 27" xfId="18509"/>
    <cellStyle name="Total 3 4 2 28" xfId="18510"/>
    <cellStyle name="Total 3 4 2 29" xfId="18511"/>
    <cellStyle name="Total 3 4 2 3" xfId="18512"/>
    <cellStyle name="Total 3 4 2 3 10" xfId="18513"/>
    <cellStyle name="Total 3 4 2 3 10 2" xfId="18514"/>
    <cellStyle name="Total 3 4 2 3 10 2 2" xfId="36561"/>
    <cellStyle name="Total 3 4 2 3 10 3" xfId="18515"/>
    <cellStyle name="Total 3 4 2 3 10 3 2" xfId="36562"/>
    <cellStyle name="Total 3 4 2 3 10 4" xfId="18516"/>
    <cellStyle name="Total 3 4 2 3 10 4 2" xfId="36563"/>
    <cellStyle name="Total 3 4 2 3 10 5" xfId="18517"/>
    <cellStyle name="Total 3 4 2 3 10 5 2" xfId="36564"/>
    <cellStyle name="Total 3 4 2 3 10 6" xfId="18518"/>
    <cellStyle name="Total 3 4 2 3 10 6 2" xfId="36565"/>
    <cellStyle name="Total 3 4 2 3 10 7" xfId="18519"/>
    <cellStyle name="Total 3 4 2 3 10 7 2" xfId="36566"/>
    <cellStyle name="Total 3 4 2 3 10 8" xfId="36560"/>
    <cellStyle name="Total 3 4 2 3 11" xfId="18520"/>
    <cellStyle name="Total 3 4 2 3 11 2" xfId="36567"/>
    <cellStyle name="Total 3 4 2 3 12" xfId="18521"/>
    <cellStyle name="Total 3 4 2 3 12 2" xfId="36568"/>
    <cellStyle name="Total 3 4 2 3 13" xfId="18522"/>
    <cellStyle name="Total 3 4 2 3 13 2" xfId="36569"/>
    <cellStyle name="Total 3 4 2 3 14" xfId="18523"/>
    <cellStyle name="Total 3 4 2 3 14 2" xfId="36570"/>
    <cellStyle name="Total 3 4 2 3 15" xfId="18524"/>
    <cellStyle name="Total 3 4 2 3 16" xfId="18525"/>
    <cellStyle name="Total 3 4 2 3 17" xfId="36559"/>
    <cellStyle name="Total 3 4 2 3 2" xfId="18526"/>
    <cellStyle name="Total 3 4 2 3 2 2" xfId="18527"/>
    <cellStyle name="Total 3 4 2 3 2 2 2" xfId="36572"/>
    <cellStyle name="Total 3 4 2 3 2 3" xfId="18528"/>
    <cellStyle name="Total 3 4 2 3 2 3 2" xfId="36573"/>
    <cellStyle name="Total 3 4 2 3 2 4" xfId="18529"/>
    <cellStyle name="Total 3 4 2 3 2 4 2" xfId="36574"/>
    <cellStyle name="Total 3 4 2 3 2 5" xfId="18530"/>
    <cellStyle name="Total 3 4 2 3 2 5 2" xfId="36575"/>
    <cellStyle name="Total 3 4 2 3 2 6" xfId="18531"/>
    <cellStyle name="Total 3 4 2 3 2 6 2" xfId="36576"/>
    <cellStyle name="Total 3 4 2 3 2 7" xfId="18532"/>
    <cellStyle name="Total 3 4 2 3 2 7 2" xfId="36577"/>
    <cellStyle name="Total 3 4 2 3 2 8" xfId="36571"/>
    <cellStyle name="Total 3 4 2 3 3" xfId="18533"/>
    <cellStyle name="Total 3 4 2 3 3 2" xfId="18534"/>
    <cellStyle name="Total 3 4 2 3 3 2 2" xfId="36579"/>
    <cellStyle name="Total 3 4 2 3 3 3" xfId="18535"/>
    <cellStyle name="Total 3 4 2 3 3 3 2" xfId="36580"/>
    <cellStyle name="Total 3 4 2 3 3 4" xfId="18536"/>
    <cellStyle name="Total 3 4 2 3 3 4 2" xfId="36581"/>
    <cellStyle name="Total 3 4 2 3 3 5" xfId="18537"/>
    <cellStyle name="Total 3 4 2 3 3 5 2" xfId="36582"/>
    <cellStyle name="Total 3 4 2 3 3 6" xfId="18538"/>
    <cellStyle name="Total 3 4 2 3 3 6 2" xfId="36583"/>
    <cellStyle name="Total 3 4 2 3 3 7" xfId="18539"/>
    <cellStyle name="Total 3 4 2 3 3 7 2" xfId="36584"/>
    <cellStyle name="Total 3 4 2 3 3 8" xfId="36578"/>
    <cellStyle name="Total 3 4 2 3 4" xfId="18540"/>
    <cellStyle name="Total 3 4 2 3 4 2" xfId="18541"/>
    <cellStyle name="Total 3 4 2 3 4 2 2" xfId="36586"/>
    <cellStyle name="Total 3 4 2 3 4 3" xfId="18542"/>
    <cellStyle name="Total 3 4 2 3 4 3 2" xfId="36587"/>
    <cellStyle name="Total 3 4 2 3 4 4" xfId="18543"/>
    <cellStyle name="Total 3 4 2 3 4 4 2" xfId="36588"/>
    <cellStyle name="Total 3 4 2 3 4 5" xfId="18544"/>
    <cellStyle name="Total 3 4 2 3 4 5 2" xfId="36589"/>
    <cellStyle name="Total 3 4 2 3 4 6" xfId="18545"/>
    <cellStyle name="Total 3 4 2 3 4 6 2" xfId="36590"/>
    <cellStyle name="Total 3 4 2 3 4 7" xfId="18546"/>
    <cellStyle name="Total 3 4 2 3 4 7 2" xfId="36591"/>
    <cellStyle name="Total 3 4 2 3 4 8" xfId="36585"/>
    <cellStyle name="Total 3 4 2 3 5" xfId="18547"/>
    <cellStyle name="Total 3 4 2 3 5 2" xfId="18548"/>
    <cellStyle name="Total 3 4 2 3 5 2 2" xfId="36593"/>
    <cellStyle name="Total 3 4 2 3 5 3" xfId="18549"/>
    <cellStyle name="Total 3 4 2 3 5 3 2" xfId="36594"/>
    <cellStyle name="Total 3 4 2 3 5 4" xfId="18550"/>
    <cellStyle name="Total 3 4 2 3 5 4 2" xfId="36595"/>
    <cellStyle name="Total 3 4 2 3 5 5" xfId="18551"/>
    <cellStyle name="Total 3 4 2 3 5 5 2" xfId="36596"/>
    <cellStyle name="Total 3 4 2 3 5 6" xfId="18552"/>
    <cellStyle name="Total 3 4 2 3 5 6 2" xfId="36597"/>
    <cellStyle name="Total 3 4 2 3 5 7" xfId="18553"/>
    <cellStyle name="Total 3 4 2 3 5 7 2" xfId="36598"/>
    <cellStyle name="Total 3 4 2 3 5 8" xfId="36592"/>
    <cellStyle name="Total 3 4 2 3 6" xfId="18554"/>
    <cellStyle name="Total 3 4 2 3 6 2" xfId="18555"/>
    <cellStyle name="Total 3 4 2 3 6 2 2" xfId="36600"/>
    <cellStyle name="Total 3 4 2 3 6 3" xfId="18556"/>
    <cellStyle name="Total 3 4 2 3 6 3 2" xfId="36601"/>
    <cellStyle name="Total 3 4 2 3 6 4" xfId="18557"/>
    <cellStyle name="Total 3 4 2 3 6 4 2" xfId="36602"/>
    <cellStyle name="Total 3 4 2 3 6 5" xfId="18558"/>
    <cellStyle name="Total 3 4 2 3 6 5 2" xfId="36603"/>
    <cellStyle name="Total 3 4 2 3 6 6" xfId="18559"/>
    <cellStyle name="Total 3 4 2 3 6 6 2" xfId="36604"/>
    <cellStyle name="Total 3 4 2 3 6 7" xfId="18560"/>
    <cellStyle name="Total 3 4 2 3 6 7 2" xfId="36605"/>
    <cellStyle name="Total 3 4 2 3 6 8" xfId="36599"/>
    <cellStyle name="Total 3 4 2 3 7" xfId="18561"/>
    <cellStyle name="Total 3 4 2 3 7 2" xfId="18562"/>
    <cellStyle name="Total 3 4 2 3 7 2 2" xfId="36607"/>
    <cellStyle name="Total 3 4 2 3 7 3" xfId="18563"/>
    <cellStyle name="Total 3 4 2 3 7 3 2" xfId="36608"/>
    <cellStyle name="Total 3 4 2 3 7 4" xfId="18564"/>
    <cellStyle name="Total 3 4 2 3 7 4 2" xfId="36609"/>
    <cellStyle name="Total 3 4 2 3 7 5" xfId="18565"/>
    <cellStyle name="Total 3 4 2 3 7 5 2" xfId="36610"/>
    <cellStyle name="Total 3 4 2 3 7 6" xfId="18566"/>
    <cellStyle name="Total 3 4 2 3 7 6 2" xfId="36611"/>
    <cellStyle name="Total 3 4 2 3 7 7" xfId="18567"/>
    <cellStyle name="Total 3 4 2 3 7 7 2" xfId="36612"/>
    <cellStyle name="Total 3 4 2 3 7 8" xfId="36606"/>
    <cellStyle name="Total 3 4 2 3 8" xfId="18568"/>
    <cellStyle name="Total 3 4 2 3 8 2" xfId="18569"/>
    <cellStyle name="Total 3 4 2 3 8 2 2" xfId="36614"/>
    <cellStyle name="Total 3 4 2 3 8 3" xfId="18570"/>
    <cellStyle name="Total 3 4 2 3 8 3 2" xfId="36615"/>
    <cellStyle name="Total 3 4 2 3 8 4" xfId="18571"/>
    <cellStyle name="Total 3 4 2 3 8 4 2" xfId="36616"/>
    <cellStyle name="Total 3 4 2 3 8 5" xfId="18572"/>
    <cellStyle name="Total 3 4 2 3 8 5 2" xfId="36617"/>
    <cellStyle name="Total 3 4 2 3 8 6" xfId="18573"/>
    <cellStyle name="Total 3 4 2 3 8 6 2" xfId="36618"/>
    <cellStyle name="Total 3 4 2 3 8 7" xfId="18574"/>
    <cellStyle name="Total 3 4 2 3 8 7 2" xfId="36619"/>
    <cellStyle name="Total 3 4 2 3 8 8" xfId="36613"/>
    <cellStyle name="Total 3 4 2 3 9" xfId="18575"/>
    <cellStyle name="Total 3 4 2 3 9 2" xfId="18576"/>
    <cellStyle name="Total 3 4 2 3 9 2 2" xfId="36621"/>
    <cellStyle name="Total 3 4 2 3 9 3" xfId="18577"/>
    <cellStyle name="Total 3 4 2 3 9 3 2" xfId="36622"/>
    <cellStyle name="Total 3 4 2 3 9 4" xfId="18578"/>
    <cellStyle name="Total 3 4 2 3 9 4 2" xfId="36623"/>
    <cellStyle name="Total 3 4 2 3 9 5" xfId="18579"/>
    <cellStyle name="Total 3 4 2 3 9 5 2" xfId="36624"/>
    <cellStyle name="Total 3 4 2 3 9 6" xfId="18580"/>
    <cellStyle name="Total 3 4 2 3 9 6 2" xfId="36625"/>
    <cellStyle name="Total 3 4 2 3 9 7" xfId="18581"/>
    <cellStyle name="Total 3 4 2 3 9 7 2" xfId="36626"/>
    <cellStyle name="Total 3 4 2 3 9 8" xfId="36620"/>
    <cellStyle name="Total 3 4 2 30" xfId="18582"/>
    <cellStyle name="Total 3 4 2 31" xfId="21251"/>
    <cellStyle name="Total 3 4 2 4" xfId="18583"/>
    <cellStyle name="Total 3 4 2 4 10" xfId="18584"/>
    <cellStyle name="Total 3 4 2 4 10 2" xfId="18585"/>
    <cellStyle name="Total 3 4 2 4 10 2 2" xfId="36629"/>
    <cellStyle name="Total 3 4 2 4 10 3" xfId="18586"/>
    <cellStyle name="Total 3 4 2 4 10 3 2" xfId="36630"/>
    <cellStyle name="Total 3 4 2 4 10 4" xfId="18587"/>
    <cellStyle name="Total 3 4 2 4 10 4 2" xfId="36631"/>
    <cellStyle name="Total 3 4 2 4 10 5" xfId="18588"/>
    <cellStyle name="Total 3 4 2 4 10 5 2" xfId="36632"/>
    <cellStyle name="Total 3 4 2 4 10 6" xfId="18589"/>
    <cellStyle name="Total 3 4 2 4 10 6 2" xfId="36633"/>
    <cellStyle name="Total 3 4 2 4 10 7" xfId="18590"/>
    <cellStyle name="Total 3 4 2 4 10 7 2" xfId="36634"/>
    <cellStyle name="Total 3 4 2 4 10 8" xfId="36628"/>
    <cellStyle name="Total 3 4 2 4 11" xfId="18591"/>
    <cellStyle name="Total 3 4 2 4 11 2" xfId="36635"/>
    <cellStyle name="Total 3 4 2 4 12" xfId="18592"/>
    <cellStyle name="Total 3 4 2 4 12 2" xfId="36636"/>
    <cellStyle name="Total 3 4 2 4 13" xfId="18593"/>
    <cellStyle name="Total 3 4 2 4 13 2" xfId="36637"/>
    <cellStyle name="Total 3 4 2 4 14" xfId="18594"/>
    <cellStyle name="Total 3 4 2 4 14 2" xfId="36638"/>
    <cellStyle name="Total 3 4 2 4 15" xfId="18595"/>
    <cellStyle name="Total 3 4 2 4 16" xfId="18596"/>
    <cellStyle name="Total 3 4 2 4 17" xfId="36627"/>
    <cellStyle name="Total 3 4 2 4 2" xfId="18597"/>
    <cellStyle name="Total 3 4 2 4 2 2" xfId="18598"/>
    <cellStyle name="Total 3 4 2 4 2 2 2" xfId="36640"/>
    <cellStyle name="Total 3 4 2 4 2 3" xfId="18599"/>
    <cellStyle name="Total 3 4 2 4 2 3 2" xfId="36641"/>
    <cellStyle name="Total 3 4 2 4 2 4" xfId="18600"/>
    <cellStyle name="Total 3 4 2 4 2 4 2" xfId="36642"/>
    <cellStyle name="Total 3 4 2 4 2 5" xfId="18601"/>
    <cellStyle name="Total 3 4 2 4 2 5 2" xfId="36643"/>
    <cellStyle name="Total 3 4 2 4 2 6" xfId="18602"/>
    <cellStyle name="Total 3 4 2 4 2 6 2" xfId="36644"/>
    <cellStyle name="Total 3 4 2 4 2 7" xfId="18603"/>
    <cellStyle name="Total 3 4 2 4 2 7 2" xfId="36645"/>
    <cellStyle name="Total 3 4 2 4 2 8" xfId="36639"/>
    <cellStyle name="Total 3 4 2 4 3" xfId="18604"/>
    <cellStyle name="Total 3 4 2 4 3 2" xfId="18605"/>
    <cellStyle name="Total 3 4 2 4 3 2 2" xfId="36647"/>
    <cellStyle name="Total 3 4 2 4 3 3" xfId="18606"/>
    <cellStyle name="Total 3 4 2 4 3 3 2" xfId="36648"/>
    <cellStyle name="Total 3 4 2 4 3 4" xfId="18607"/>
    <cellStyle name="Total 3 4 2 4 3 4 2" xfId="36649"/>
    <cellStyle name="Total 3 4 2 4 3 5" xfId="18608"/>
    <cellStyle name="Total 3 4 2 4 3 5 2" xfId="36650"/>
    <cellStyle name="Total 3 4 2 4 3 6" xfId="18609"/>
    <cellStyle name="Total 3 4 2 4 3 6 2" xfId="36651"/>
    <cellStyle name="Total 3 4 2 4 3 7" xfId="18610"/>
    <cellStyle name="Total 3 4 2 4 3 7 2" xfId="36652"/>
    <cellStyle name="Total 3 4 2 4 3 8" xfId="36646"/>
    <cellStyle name="Total 3 4 2 4 4" xfId="18611"/>
    <cellStyle name="Total 3 4 2 4 4 2" xfId="18612"/>
    <cellStyle name="Total 3 4 2 4 4 2 2" xfId="36654"/>
    <cellStyle name="Total 3 4 2 4 4 3" xfId="18613"/>
    <cellStyle name="Total 3 4 2 4 4 3 2" xfId="36655"/>
    <cellStyle name="Total 3 4 2 4 4 4" xfId="18614"/>
    <cellStyle name="Total 3 4 2 4 4 4 2" xfId="36656"/>
    <cellStyle name="Total 3 4 2 4 4 5" xfId="18615"/>
    <cellStyle name="Total 3 4 2 4 4 5 2" xfId="36657"/>
    <cellStyle name="Total 3 4 2 4 4 6" xfId="18616"/>
    <cellStyle name="Total 3 4 2 4 4 6 2" xfId="36658"/>
    <cellStyle name="Total 3 4 2 4 4 7" xfId="18617"/>
    <cellStyle name="Total 3 4 2 4 4 7 2" xfId="36659"/>
    <cellStyle name="Total 3 4 2 4 4 8" xfId="36653"/>
    <cellStyle name="Total 3 4 2 4 5" xfId="18618"/>
    <cellStyle name="Total 3 4 2 4 5 2" xfId="18619"/>
    <cellStyle name="Total 3 4 2 4 5 2 2" xfId="36661"/>
    <cellStyle name="Total 3 4 2 4 5 3" xfId="18620"/>
    <cellStyle name="Total 3 4 2 4 5 3 2" xfId="36662"/>
    <cellStyle name="Total 3 4 2 4 5 4" xfId="18621"/>
    <cellStyle name="Total 3 4 2 4 5 4 2" xfId="36663"/>
    <cellStyle name="Total 3 4 2 4 5 5" xfId="18622"/>
    <cellStyle name="Total 3 4 2 4 5 5 2" xfId="36664"/>
    <cellStyle name="Total 3 4 2 4 5 6" xfId="18623"/>
    <cellStyle name="Total 3 4 2 4 5 6 2" xfId="36665"/>
    <cellStyle name="Total 3 4 2 4 5 7" xfId="18624"/>
    <cellStyle name="Total 3 4 2 4 5 7 2" xfId="36666"/>
    <cellStyle name="Total 3 4 2 4 5 8" xfId="36660"/>
    <cellStyle name="Total 3 4 2 4 6" xfId="18625"/>
    <cellStyle name="Total 3 4 2 4 6 2" xfId="18626"/>
    <cellStyle name="Total 3 4 2 4 6 2 2" xfId="36668"/>
    <cellStyle name="Total 3 4 2 4 6 3" xfId="18627"/>
    <cellStyle name="Total 3 4 2 4 6 3 2" xfId="36669"/>
    <cellStyle name="Total 3 4 2 4 6 4" xfId="18628"/>
    <cellStyle name="Total 3 4 2 4 6 4 2" xfId="36670"/>
    <cellStyle name="Total 3 4 2 4 6 5" xfId="18629"/>
    <cellStyle name="Total 3 4 2 4 6 5 2" xfId="36671"/>
    <cellStyle name="Total 3 4 2 4 6 6" xfId="18630"/>
    <cellStyle name="Total 3 4 2 4 6 6 2" xfId="36672"/>
    <cellStyle name="Total 3 4 2 4 6 7" xfId="18631"/>
    <cellStyle name="Total 3 4 2 4 6 7 2" xfId="36673"/>
    <cellStyle name="Total 3 4 2 4 6 8" xfId="36667"/>
    <cellStyle name="Total 3 4 2 4 7" xfId="18632"/>
    <cellStyle name="Total 3 4 2 4 7 2" xfId="18633"/>
    <cellStyle name="Total 3 4 2 4 7 2 2" xfId="36675"/>
    <cellStyle name="Total 3 4 2 4 7 3" xfId="18634"/>
    <cellStyle name="Total 3 4 2 4 7 3 2" xfId="36676"/>
    <cellStyle name="Total 3 4 2 4 7 4" xfId="18635"/>
    <cellStyle name="Total 3 4 2 4 7 4 2" xfId="36677"/>
    <cellStyle name="Total 3 4 2 4 7 5" xfId="18636"/>
    <cellStyle name="Total 3 4 2 4 7 5 2" xfId="36678"/>
    <cellStyle name="Total 3 4 2 4 7 6" xfId="18637"/>
    <cellStyle name="Total 3 4 2 4 7 6 2" xfId="36679"/>
    <cellStyle name="Total 3 4 2 4 7 7" xfId="18638"/>
    <cellStyle name="Total 3 4 2 4 7 7 2" xfId="36680"/>
    <cellStyle name="Total 3 4 2 4 7 8" xfId="36674"/>
    <cellStyle name="Total 3 4 2 4 8" xfId="18639"/>
    <cellStyle name="Total 3 4 2 4 8 2" xfId="18640"/>
    <cellStyle name="Total 3 4 2 4 8 2 2" xfId="36682"/>
    <cellStyle name="Total 3 4 2 4 8 3" xfId="18641"/>
    <cellStyle name="Total 3 4 2 4 8 3 2" xfId="36683"/>
    <cellStyle name="Total 3 4 2 4 8 4" xfId="18642"/>
    <cellStyle name="Total 3 4 2 4 8 4 2" xfId="36684"/>
    <cellStyle name="Total 3 4 2 4 8 5" xfId="18643"/>
    <cellStyle name="Total 3 4 2 4 8 5 2" xfId="36685"/>
    <cellStyle name="Total 3 4 2 4 8 6" xfId="18644"/>
    <cellStyle name="Total 3 4 2 4 8 6 2" xfId="36686"/>
    <cellStyle name="Total 3 4 2 4 8 7" xfId="18645"/>
    <cellStyle name="Total 3 4 2 4 8 7 2" xfId="36687"/>
    <cellStyle name="Total 3 4 2 4 8 8" xfId="36681"/>
    <cellStyle name="Total 3 4 2 4 9" xfId="18646"/>
    <cellStyle name="Total 3 4 2 4 9 2" xfId="18647"/>
    <cellStyle name="Total 3 4 2 4 9 2 2" xfId="36689"/>
    <cellStyle name="Total 3 4 2 4 9 3" xfId="18648"/>
    <cellStyle name="Total 3 4 2 4 9 3 2" xfId="36690"/>
    <cellStyle name="Total 3 4 2 4 9 4" xfId="18649"/>
    <cellStyle name="Total 3 4 2 4 9 4 2" xfId="36691"/>
    <cellStyle name="Total 3 4 2 4 9 5" xfId="18650"/>
    <cellStyle name="Total 3 4 2 4 9 5 2" xfId="36692"/>
    <cellStyle name="Total 3 4 2 4 9 6" xfId="18651"/>
    <cellStyle name="Total 3 4 2 4 9 6 2" xfId="36693"/>
    <cellStyle name="Total 3 4 2 4 9 7" xfId="18652"/>
    <cellStyle name="Total 3 4 2 4 9 7 2" xfId="36694"/>
    <cellStyle name="Total 3 4 2 4 9 8" xfId="36688"/>
    <cellStyle name="Total 3 4 2 5" xfId="18653"/>
    <cellStyle name="Total 3 4 2 5 10" xfId="18654"/>
    <cellStyle name="Total 3 4 2 5 10 2" xfId="18655"/>
    <cellStyle name="Total 3 4 2 5 10 2 2" xfId="36697"/>
    <cellStyle name="Total 3 4 2 5 10 3" xfId="18656"/>
    <cellStyle name="Total 3 4 2 5 10 3 2" xfId="36698"/>
    <cellStyle name="Total 3 4 2 5 10 4" xfId="18657"/>
    <cellStyle name="Total 3 4 2 5 10 4 2" xfId="36699"/>
    <cellStyle name="Total 3 4 2 5 10 5" xfId="18658"/>
    <cellStyle name="Total 3 4 2 5 10 5 2" xfId="36700"/>
    <cellStyle name="Total 3 4 2 5 10 6" xfId="18659"/>
    <cellStyle name="Total 3 4 2 5 10 6 2" xfId="36701"/>
    <cellStyle name="Total 3 4 2 5 10 7" xfId="18660"/>
    <cellStyle name="Total 3 4 2 5 10 7 2" xfId="36702"/>
    <cellStyle name="Total 3 4 2 5 10 8" xfId="36696"/>
    <cellStyle name="Total 3 4 2 5 11" xfId="18661"/>
    <cellStyle name="Total 3 4 2 5 11 2" xfId="36703"/>
    <cellStyle name="Total 3 4 2 5 12" xfId="18662"/>
    <cellStyle name="Total 3 4 2 5 12 2" xfId="36704"/>
    <cellStyle name="Total 3 4 2 5 13" xfId="18663"/>
    <cellStyle name="Total 3 4 2 5 13 2" xfId="36705"/>
    <cellStyle name="Total 3 4 2 5 14" xfId="18664"/>
    <cellStyle name="Total 3 4 2 5 14 2" xfId="36706"/>
    <cellStyle name="Total 3 4 2 5 15" xfId="18665"/>
    <cellStyle name="Total 3 4 2 5 16" xfId="18666"/>
    <cellStyle name="Total 3 4 2 5 17" xfId="36695"/>
    <cellStyle name="Total 3 4 2 5 2" xfId="18667"/>
    <cellStyle name="Total 3 4 2 5 2 2" xfId="18668"/>
    <cellStyle name="Total 3 4 2 5 2 2 2" xfId="36708"/>
    <cellStyle name="Total 3 4 2 5 2 3" xfId="18669"/>
    <cellStyle name="Total 3 4 2 5 2 3 2" xfId="36709"/>
    <cellStyle name="Total 3 4 2 5 2 4" xfId="18670"/>
    <cellStyle name="Total 3 4 2 5 2 4 2" xfId="36710"/>
    <cellStyle name="Total 3 4 2 5 2 5" xfId="18671"/>
    <cellStyle name="Total 3 4 2 5 2 5 2" xfId="36711"/>
    <cellStyle name="Total 3 4 2 5 2 6" xfId="18672"/>
    <cellStyle name="Total 3 4 2 5 2 6 2" xfId="36712"/>
    <cellStyle name="Total 3 4 2 5 2 7" xfId="18673"/>
    <cellStyle name="Total 3 4 2 5 2 7 2" xfId="36713"/>
    <cellStyle name="Total 3 4 2 5 2 8" xfId="36707"/>
    <cellStyle name="Total 3 4 2 5 3" xfId="18674"/>
    <cellStyle name="Total 3 4 2 5 3 2" xfId="18675"/>
    <cellStyle name="Total 3 4 2 5 3 2 2" xfId="36715"/>
    <cellStyle name="Total 3 4 2 5 3 3" xfId="18676"/>
    <cellStyle name="Total 3 4 2 5 3 3 2" xfId="36716"/>
    <cellStyle name="Total 3 4 2 5 3 4" xfId="18677"/>
    <cellStyle name="Total 3 4 2 5 3 4 2" xfId="36717"/>
    <cellStyle name="Total 3 4 2 5 3 5" xfId="18678"/>
    <cellStyle name="Total 3 4 2 5 3 5 2" xfId="36718"/>
    <cellStyle name="Total 3 4 2 5 3 6" xfId="18679"/>
    <cellStyle name="Total 3 4 2 5 3 6 2" xfId="36719"/>
    <cellStyle name="Total 3 4 2 5 3 7" xfId="18680"/>
    <cellStyle name="Total 3 4 2 5 3 7 2" xfId="36720"/>
    <cellStyle name="Total 3 4 2 5 3 8" xfId="36714"/>
    <cellStyle name="Total 3 4 2 5 4" xfId="18681"/>
    <cellStyle name="Total 3 4 2 5 4 2" xfId="18682"/>
    <cellStyle name="Total 3 4 2 5 4 2 2" xfId="36722"/>
    <cellStyle name="Total 3 4 2 5 4 3" xfId="18683"/>
    <cellStyle name="Total 3 4 2 5 4 3 2" xfId="36723"/>
    <cellStyle name="Total 3 4 2 5 4 4" xfId="18684"/>
    <cellStyle name="Total 3 4 2 5 4 4 2" xfId="36724"/>
    <cellStyle name="Total 3 4 2 5 4 5" xfId="18685"/>
    <cellStyle name="Total 3 4 2 5 4 5 2" xfId="36725"/>
    <cellStyle name="Total 3 4 2 5 4 6" xfId="18686"/>
    <cellStyle name="Total 3 4 2 5 4 6 2" xfId="36726"/>
    <cellStyle name="Total 3 4 2 5 4 7" xfId="18687"/>
    <cellStyle name="Total 3 4 2 5 4 7 2" xfId="36727"/>
    <cellStyle name="Total 3 4 2 5 4 8" xfId="36721"/>
    <cellStyle name="Total 3 4 2 5 5" xfId="18688"/>
    <cellStyle name="Total 3 4 2 5 5 2" xfId="18689"/>
    <cellStyle name="Total 3 4 2 5 5 2 2" xfId="36729"/>
    <cellStyle name="Total 3 4 2 5 5 3" xfId="18690"/>
    <cellStyle name="Total 3 4 2 5 5 3 2" xfId="36730"/>
    <cellStyle name="Total 3 4 2 5 5 4" xfId="18691"/>
    <cellStyle name="Total 3 4 2 5 5 4 2" xfId="36731"/>
    <cellStyle name="Total 3 4 2 5 5 5" xfId="18692"/>
    <cellStyle name="Total 3 4 2 5 5 5 2" xfId="36732"/>
    <cellStyle name="Total 3 4 2 5 5 6" xfId="18693"/>
    <cellStyle name="Total 3 4 2 5 5 6 2" xfId="36733"/>
    <cellStyle name="Total 3 4 2 5 5 7" xfId="18694"/>
    <cellStyle name="Total 3 4 2 5 5 7 2" xfId="36734"/>
    <cellStyle name="Total 3 4 2 5 5 8" xfId="36728"/>
    <cellStyle name="Total 3 4 2 5 6" xfId="18695"/>
    <cellStyle name="Total 3 4 2 5 6 2" xfId="18696"/>
    <cellStyle name="Total 3 4 2 5 6 2 2" xfId="36736"/>
    <cellStyle name="Total 3 4 2 5 6 3" xfId="18697"/>
    <cellStyle name="Total 3 4 2 5 6 3 2" xfId="36737"/>
    <cellStyle name="Total 3 4 2 5 6 4" xfId="18698"/>
    <cellStyle name="Total 3 4 2 5 6 4 2" xfId="36738"/>
    <cellStyle name="Total 3 4 2 5 6 5" xfId="18699"/>
    <cellStyle name="Total 3 4 2 5 6 5 2" xfId="36739"/>
    <cellStyle name="Total 3 4 2 5 6 6" xfId="18700"/>
    <cellStyle name="Total 3 4 2 5 6 6 2" xfId="36740"/>
    <cellStyle name="Total 3 4 2 5 6 7" xfId="18701"/>
    <cellStyle name="Total 3 4 2 5 6 7 2" xfId="36741"/>
    <cellStyle name="Total 3 4 2 5 6 8" xfId="36735"/>
    <cellStyle name="Total 3 4 2 5 7" xfId="18702"/>
    <cellStyle name="Total 3 4 2 5 7 2" xfId="18703"/>
    <cellStyle name="Total 3 4 2 5 7 2 2" xfId="36743"/>
    <cellStyle name="Total 3 4 2 5 7 3" xfId="18704"/>
    <cellStyle name="Total 3 4 2 5 7 3 2" xfId="36744"/>
    <cellStyle name="Total 3 4 2 5 7 4" xfId="18705"/>
    <cellStyle name="Total 3 4 2 5 7 4 2" xfId="36745"/>
    <cellStyle name="Total 3 4 2 5 7 5" xfId="18706"/>
    <cellStyle name="Total 3 4 2 5 7 5 2" xfId="36746"/>
    <cellStyle name="Total 3 4 2 5 7 6" xfId="18707"/>
    <cellStyle name="Total 3 4 2 5 7 6 2" xfId="36747"/>
    <cellStyle name="Total 3 4 2 5 7 7" xfId="18708"/>
    <cellStyle name="Total 3 4 2 5 7 7 2" xfId="36748"/>
    <cellStyle name="Total 3 4 2 5 7 8" xfId="36742"/>
    <cellStyle name="Total 3 4 2 5 8" xfId="18709"/>
    <cellStyle name="Total 3 4 2 5 8 2" xfId="18710"/>
    <cellStyle name="Total 3 4 2 5 8 2 2" xfId="36750"/>
    <cellStyle name="Total 3 4 2 5 8 3" xfId="18711"/>
    <cellStyle name="Total 3 4 2 5 8 3 2" xfId="36751"/>
    <cellStyle name="Total 3 4 2 5 8 4" xfId="18712"/>
    <cellStyle name="Total 3 4 2 5 8 4 2" xfId="36752"/>
    <cellStyle name="Total 3 4 2 5 8 5" xfId="18713"/>
    <cellStyle name="Total 3 4 2 5 8 5 2" xfId="36753"/>
    <cellStyle name="Total 3 4 2 5 8 6" xfId="18714"/>
    <cellStyle name="Total 3 4 2 5 8 6 2" xfId="36754"/>
    <cellStyle name="Total 3 4 2 5 8 7" xfId="18715"/>
    <cellStyle name="Total 3 4 2 5 8 7 2" xfId="36755"/>
    <cellStyle name="Total 3 4 2 5 8 8" xfId="36749"/>
    <cellStyle name="Total 3 4 2 5 9" xfId="18716"/>
    <cellStyle name="Total 3 4 2 5 9 2" xfId="18717"/>
    <cellStyle name="Total 3 4 2 5 9 2 2" xfId="36757"/>
    <cellStyle name="Total 3 4 2 5 9 3" xfId="18718"/>
    <cellStyle name="Total 3 4 2 5 9 3 2" xfId="36758"/>
    <cellStyle name="Total 3 4 2 5 9 4" xfId="18719"/>
    <cellStyle name="Total 3 4 2 5 9 4 2" xfId="36759"/>
    <cellStyle name="Total 3 4 2 5 9 5" xfId="18720"/>
    <cellStyle name="Total 3 4 2 5 9 5 2" xfId="36760"/>
    <cellStyle name="Total 3 4 2 5 9 6" xfId="18721"/>
    <cellStyle name="Total 3 4 2 5 9 6 2" xfId="36761"/>
    <cellStyle name="Total 3 4 2 5 9 7" xfId="18722"/>
    <cellStyle name="Total 3 4 2 5 9 7 2" xfId="36762"/>
    <cellStyle name="Total 3 4 2 5 9 8" xfId="36756"/>
    <cellStyle name="Total 3 4 2 6" xfId="18723"/>
    <cellStyle name="Total 3 4 2 6 10" xfId="18724"/>
    <cellStyle name="Total 3 4 2 6 11" xfId="36763"/>
    <cellStyle name="Total 3 4 2 6 2" xfId="18725"/>
    <cellStyle name="Total 3 4 2 6 2 2" xfId="36764"/>
    <cellStyle name="Total 3 4 2 6 3" xfId="18726"/>
    <cellStyle name="Total 3 4 2 6 3 2" xfId="36765"/>
    <cellStyle name="Total 3 4 2 6 4" xfId="18727"/>
    <cellStyle name="Total 3 4 2 6 4 2" xfId="36766"/>
    <cellStyle name="Total 3 4 2 6 5" xfId="18728"/>
    <cellStyle name="Total 3 4 2 6 5 2" xfId="36767"/>
    <cellStyle name="Total 3 4 2 6 6" xfId="18729"/>
    <cellStyle name="Total 3 4 2 6 6 2" xfId="36768"/>
    <cellStyle name="Total 3 4 2 6 7" xfId="18730"/>
    <cellStyle name="Total 3 4 2 6 7 2" xfId="36769"/>
    <cellStyle name="Total 3 4 2 6 8" xfId="18731"/>
    <cellStyle name="Total 3 4 2 6 9" xfId="18732"/>
    <cellStyle name="Total 3 4 2 7" xfId="18733"/>
    <cellStyle name="Total 3 4 2 7 10" xfId="18734"/>
    <cellStyle name="Total 3 4 2 7 11" xfId="36770"/>
    <cellStyle name="Total 3 4 2 7 2" xfId="18735"/>
    <cellStyle name="Total 3 4 2 7 2 2" xfId="36771"/>
    <cellStyle name="Total 3 4 2 7 3" xfId="18736"/>
    <cellStyle name="Total 3 4 2 7 3 2" xfId="36772"/>
    <cellStyle name="Total 3 4 2 7 4" xfId="18737"/>
    <cellStyle name="Total 3 4 2 7 4 2" xfId="36773"/>
    <cellStyle name="Total 3 4 2 7 5" xfId="18738"/>
    <cellStyle name="Total 3 4 2 7 5 2" xfId="36774"/>
    <cellStyle name="Total 3 4 2 7 6" xfId="18739"/>
    <cellStyle name="Total 3 4 2 7 6 2" xfId="36775"/>
    <cellStyle name="Total 3 4 2 7 7" xfId="18740"/>
    <cellStyle name="Total 3 4 2 7 7 2" xfId="36776"/>
    <cellStyle name="Total 3 4 2 7 8" xfId="18741"/>
    <cellStyle name="Total 3 4 2 7 9" xfId="18742"/>
    <cellStyle name="Total 3 4 2 8" xfId="18743"/>
    <cellStyle name="Total 3 4 2 8 10" xfId="18744"/>
    <cellStyle name="Total 3 4 2 8 11" xfId="36777"/>
    <cellStyle name="Total 3 4 2 8 2" xfId="18745"/>
    <cellStyle name="Total 3 4 2 8 2 2" xfId="36778"/>
    <cellStyle name="Total 3 4 2 8 3" xfId="18746"/>
    <cellStyle name="Total 3 4 2 8 3 2" xfId="36779"/>
    <cellStyle name="Total 3 4 2 8 4" xfId="18747"/>
    <cellStyle name="Total 3 4 2 8 4 2" xfId="36780"/>
    <cellStyle name="Total 3 4 2 8 5" xfId="18748"/>
    <cellStyle name="Total 3 4 2 8 5 2" xfId="36781"/>
    <cellStyle name="Total 3 4 2 8 6" xfId="18749"/>
    <cellStyle name="Total 3 4 2 8 6 2" xfId="36782"/>
    <cellStyle name="Total 3 4 2 8 7" xfId="18750"/>
    <cellStyle name="Total 3 4 2 8 7 2" xfId="36783"/>
    <cellStyle name="Total 3 4 2 8 8" xfId="18751"/>
    <cellStyle name="Total 3 4 2 8 9" xfId="18752"/>
    <cellStyle name="Total 3 4 2 9" xfId="18753"/>
    <cellStyle name="Total 3 4 2 9 10" xfId="18754"/>
    <cellStyle name="Total 3 4 2 9 11" xfId="36784"/>
    <cellStyle name="Total 3 4 2 9 2" xfId="18755"/>
    <cellStyle name="Total 3 4 2 9 2 2" xfId="36785"/>
    <cellStyle name="Total 3 4 2 9 3" xfId="18756"/>
    <cellStyle name="Total 3 4 2 9 3 2" xfId="36786"/>
    <cellStyle name="Total 3 4 2 9 4" xfId="18757"/>
    <cellStyle name="Total 3 4 2 9 4 2" xfId="36787"/>
    <cellStyle name="Total 3 4 2 9 5" xfId="18758"/>
    <cellStyle name="Total 3 4 2 9 5 2" xfId="36788"/>
    <cellStyle name="Total 3 4 2 9 6" xfId="18759"/>
    <cellStyle name="Total 3 4 2 9 6 2" xfId="36789"/>
    <cellStyle name="Total 3 4 2 9 7" xfId="18760"/>
    <cellStyle name="Total 3 4 2 9 7 2" xfId="36790"/>
    <cellStyle name="Total 3 4 2 9 8" xfId="18761"/>
    <cellStyle name="Total 3 4 2 9 9" xfId="18762"/>
    <cellStyle name="Total 3 4 20" xfId="18763"/>
    <cellStyle name="Total 3 4 21" xfId="18764"/>
    <cellStyle name="Total 3 4 22" xfId="18765"/>
    <cellStyle name="Total 3 4 23" xfId="18766"/>
    <cellStyle name="Total 3 4 24" xfId="18767"/>
    <cellStyle name="Total 3 4 25" xfId="18768"/>
    <cellStyle name="Total 3 4 26" xfId="18769"/>
    <cellStyle name="Total 3 4 27" xfId="18770"/>
    <cellStyle name="Total 3 4 28" xfId="18771"/>
    <cellStyle name="Total 3 4 29" xfId="18772"/>
    <cellStyle name="Total 3 4 3" xfId="18773"/>
    <cellStyle name="Total 3 4 3 10" xfId="18774"/>
    <cellStyle name="Total 3 4 3 10 2" xfId="18775"/>
    <cellStyle name="Total 3 4 3 10 2 2" xfId="36793"/>
    <cellStyle name="Total 3 4 3 10 3" xfId="18776"/>
    <cellStyle name="Total 3 4 3 10 3 2" xfId="36794"/>
    <cellStyle name="Total 3 4 3 10 4" xfId="18777"/>
    <cellStyle name="Total 3 4 3 10 4 2" xfId="36795"/>
    <cellStyle name="Total 3 4 3 10 5" xfId="18778"/>
    <cellStyle name="Total 3 4 3 10 5 2" xfId="36796"/>
    <cellStyle name="Total 3 4 3 10 6" xfId="18779"/>
    <cellStyle name="Total 3 4 3 10 6 2" xfId="36797"/>
    <cellStyle name="Total 3 4 3 10 7" xfId="18780"/>
    <cellStyle name="Total 3 4 3 10 7 2" xfId="36798"/>
    <cellStyle name="Total 3 4 3 10 8" xfId="36792"/>
    <cellStyle name="Total 3 4 3 11" xfId="18781"/>
    <cellStyle name="Total 3 4 3 11 2" xfId="36799"/>
    <cellStyle name="Total 3 4 3 12" xfId="18782"/>
    <cellStyle name="Total 3 4 3 12 2" xfId="36800"/>
    <cellStyle name="Total 3 4 3 13" xfId="18783"/>
    <cellStyle name="Total 3 4 3 13 2" xfId="36801"/>
    <cellStyle name="Total 3 4 3 14" xfId="18784"/>
    <cellStyle name="Total 3 4 3 14 2" xfId="36802"/>
    <cellStyle name="Total 3 4 3 15" xfId="18785"/>
    <cellStyle name="Total 3 4 3 16" xfId="18786"/>
    <cellStyle name="Total 3 4 3 17" xfId="36791"/>
    <cellStyle name="Total 3 4 3 2" xfId="18787"/>
    <cellStyle name="Total 3 4 3 2 2" xfId="18788"/>
    <cellStyle name="Total 3 4 3 2 2 2" xfId="36804"/>
    <cellStyle name="Total 3 4 3 2 3" xfId="18789"/>
    <cellStyle name="Total 3 4 3 2 3 2" xfId="36805"/>
    <cellStyle name="Total 3 4 3 2 4" xfId="18790"/>
    <cellStyle name="Total 3 4 3 2 4 2" xfId="36806"/>
    <cellStyle name="Total 3 4 3 2 5" xfId="18791"/>
    <cellStyle name="Total 3 4 3 2 5 2" xfId="36807"/>
    <cellStyle name="Total 3 4 3 2 6" xfId="18792"/>
    <cellStyle name="Total 3 4 3 2 6 2" xfId="36808"/>
    <cellStyle name="Total 3 4 3 2 7" xfId="18793"/>
    <cellStyle name="Total 3 4 3 2 7 2" xfId="36809"/>
    <cellStyle name="Total 3 4 3 2 8" xfId="36803"/>
    <cellStyle name="Total 3 4 3 3" xfId="18794"/>
    <cellStyle name="Total 3 4 3 3 2" xfId="18795"/>
    <cellStyle name="Total 3 4 3 3 2 2" xfId="36811"/>
    <cellStyle name="Total 3 4 3 3 3" xfId="18796"/>
    <cellStyle name="Total 3 4 3 3 3 2" xfId="36812"/>
    <cellStyle name="Total 3 4 3 3 4" xfId="18797"/>
    <cellStyle name="Total 3 4 3 3 4 2" xfId="36813"/>
    <cellStyle name="Total 3 4 3 3 5" xfId="18798"/>
    <cellStyle name="Total 3 4 3 3 5 2" xfId="36814"/>
    <cellStyle name="Total 3 4 3 3 6" xfId="18799"/>
    <cellStyle name="Total 3 4 3 3 6 2" xfId="36815"/>
    <cellStyle name="Total 3 4 3 3 7" xfId="18800"/>
    <cellStyle name="Total 3 4 3 3 7 2" xfId="36816"/>
    <cellStyle name="Total 3 4 3 3 8" xfId="36810"/>
    <cellStyle name="Total 3 4 3 4" xfId="18801"/>
    <cellStyle name="Total 3 4 3 4 2" xfId="18802"/>
    <cellStyle name="Total 3 4 3 4 2 2" xfId="36818"/>
    <cellStyle name="Total 3 4 3 4 3" xfId="18803"/>
    <cellStyle name="Total 3 4 3 4 3 2" xfId="36819"/>
    <cellStyle name="Total 3 4 3 4 4" xfId="18804"/>
    <cellStyle name="Total 3 4 3 4 4 2" xfId="36820"/>
    <cellStyle name="Total 3 4 3 4 5" xfId="18805"/>
    <cellStyle name="Total 3 4 3 4 5 2" xfId="36821"/>
    <cellStyle name="Total 3 4 3 4 6" xfId="18806"/>
    <cellStyle name="Total 3 4 3 4 6 2" xfId="36822"/>
    <cellStyle name="Total 3 4 3 4 7" xfId="18807"/>
    <cellStyle name="Total 3 4 3 4 7 2" xfId="36823"/>
    <cellStyle name="Total 3 4 3 4 8" xfId="36817"/>
    <cellStyle name="Total 3 4 3 5" xfId="18808"/>
    <cellStyle name="Total 3 4 3 5 2" xfId="18809"/>
    <cellStyle name="Total 3 4 3 5 2 2" xfId="36825"/>
    <cellStyle name="Total 3 4 3 5 3" xfId="18810"/>
    <cellStyle name="Total 3 4 3 5 3 2" xfId="36826"/>
    <cellStyle name="Total 3 4 3 5 4" xfId="18811"/>
    <cellStyle name="Total 3 4 3 5 4 2" xfId="36827"/>
    <cellStyle name="Total 3 4 3 5 5" xfId="18812"/>
    <cellStyle name="Total 3 4 3 5 5 2" xfId="36828"/>
    <cellStyle name="Total 3 4 3 5 6" xfId="18813"/>
    <cellStyle name="Total 3 4 3 5 6 2" xfId="36829"/>
    <cellStyle name="Total 3 4 3 5 7" xfId="18814"/>
    <cellStyle name="Total 3 4 3 5 7 2" xfId="36830"/>
    <cellStyle name="Total 3 4 3 5 8" xfId="36824"/>
    <cellStyle name="Total 3 4 3 6" xfId="18815"/>
    <cellStyle name="Total 3 4 3 6 2" xfId="18816"/>
    <cellStyle name="Total 3 4 3 6 2 2" xfId="36832"/>
    <cellStyle name="Total 3 4 3 6 3" xfId="18817"/>
    <cellStyle name="Total 3 4 3 6 3 2" xfId="36833"/>
    <cellStyle name="Total 3 4 3 6 4" xfId="18818"/>
    <cellStyle name="Total 3 4 3 6 4 2" xfId="36834"/>
    <cellStyle name="Total 3 4 3 6 5" xfId="18819"/>
    <cellStyle name="Total 3 4 3 6 5 2" xfId="36835"/>
    <cellStyle name="Total 3 4 3 6 6" xfId="18820"/>
    <cellStyle name="Total 3 4 3 6 6 2" xfId="36836"/>
    <cellStyle name="Total 3 4 3 6 7" xfId="18821"/>
    <cellStyle name="Total 3 4 3 6 7 2" xfId="36837"/>
    <cellStyle name="Total 3 4 3 6 8" xfId="36831"/>
    <cellStyle name="Total 3 4 3 7" xfId="18822"/>
    <cellStyle name="Total 3 4 3 7 2" xfId="18823"/>
    <cellStyle name="Total 3 4 3 7 2 2" xfId="36839"/>
    <cellStyle name="Total 3 4 3 7 3" xfId="18824"/>
    <cellStyle name="Total 3 4 3 7 3 2" xfId="36840"/>
    <cellStyle name="Total 3 4 3 7 4" xfId="18825"/>
    <cellStyle name="Total 3 4 3 7 4 2" xfId="36841"/>
    <cellStyle name="Total 3 4 3 7 5" xfId="18826"/>
    <cellStyle name="Total 3 4 3 7 5 2" xfId="36842"/>
    <cellStyle name="Total 3 4 3 7 6" xfId="18827"/>
    <cellStyle name="Total 3 4 3 7 6 2" xfId="36843"/>
    <cellStyle name="Total 3 4 3 7 7" xfId="18828"/>
    <cellStyle name="Total 3 4 3 7 7 2" xfId="36844"/>
    <cellStyle name="Total 3 4 3 7 8" xfId="36838"/>
    <cellStyle name="Total 3 4 3 8" xfId="18829"/>
    <cellStyle name="Total 3 4 3 8 2" xfId="18830"/>
    <cellStyle name="Total 3 4 3 8 2 2" xfId="36846"/>
    <cellStyle name="Total 3 4 3 8 3" xfId="18831"/>
    <cellStyle name="Total 3 4 3 8 3 2" xfId="36847"/>
    <cellStyle name="Total 3 4 3 8 4" xfId="18832"/>
    <cellStyle name="Total 3 4 3 8 4 2" xfId="36848"/>
    <cellStyle name="Total 3 4 3 8 5" xfId="18833"/>
    <cellStyle name="Total 3 4 3 8 5 2" xfId="36849"/>
    <cellStyle name="Total 3 4 3 8 6" xfId="18834"/>
    <cellStyle name="Total 3 4 3 8 6 2" xfId="36850"/>
    <cellStyle name="Total 3 4 3 8 7" xfId="18835"/>
    <cellStyle name="Total 3 4 3 8 7 2" xfId="36851"/>
    <cellStyle name="Total 3 4 3 8 8" xfId="36845"/>
    <cellStyle name="Total 3 4 3 9" xfId="18836"/>
    <cellStyle name="Total 3 4 3 9 2" xfId="18837"/>
    <cellStyle name="Total 3 4 3 9 2 2" xfId="36853"/>
    <cellStyle name="Total 3 4 3 9 3" xfId="18838"/>
    <cellStyle name="Total 3 4 3 9 3 2" xfId="36854"/>
    <cellStyle name="Total 3 4 3 9 4" xfId="18839"/>
    <cellStyle name="Total 3 4 3 9 4 2" xfId="36855"/>
    <cellStyle name="Total 3 4 3 9 5" xfId="18840"/>
    <cellStyle name="Total 3 4 3 9 5 2" xfId="36856"/>
    <cellStyle name="Total 3 4 3 9 6" xfId="18841"/>
    <cellStyle name="Total 3 4 3 9 6 2" xfId="36857"/>
    <cellStyle name="Total 3 4 3 9 7" xfId="18842"/>
    <cellStyle name="Total 3 4 3 9 7 2" xfId="36858"/>
    <cellStyle name="Total 3 4 3 9 8" xfId="36852"/>
    <cellStyle name="Total 3 4 30" xfId="21221"/>
    <cellStyle name="Total 3 4 4" xfId="18843"/>
    <cellStyle name="Total 3 4 4 10" xfId="18844"/>
    <cellStyle name="Total 3 4 4 10 2" xfId="18845"/>
    <cellStyle name="Total 3 4 4 10 2 2" xfId="36861"/>
    <cellStyle name="Total 3 4 4 10 3" xfId="18846"/>
    <cellStyle name="Total 3 4 4 10 3 2" xfId="36862"/>
    <cellStyle name="Total 3 4 4 10 4" xfId="18847"/>
    <cellStyle name="Total 3 4 4 10 4 2" xfId="36863"/>
    <cellStyle name="Total 3 4 4 10 5" xfId="18848"/>
    <cellStyle name="Total 3 4 4 10 5 2" xfId="36864"/>
    <cellStyle name="Total 3 4 4 10 6" xfId="18849"/>
    <cellStyle name="Total 3 4 4 10 6 2" xfId="36865"/>
    <cellStyle name="Total 3 4 4 10 7" xfId="18850"/>
    <cellStyle name="Total 3 4 4 10 7 2" xfId="36866"/>
    <cellStyle name="Total 3 4 4 10 8" xfId="36860"/>
    <cellStyle name="Total 3 4 4 11" xfId="18851"/>
    <cellStyle name="Total 3 4 4 11 2" xfId="36867"/>
    <cellStyle name="Total 3 4 4 12" xfId="18852"/>
    <cellStyle name="Total 3 4 4 12 2" xfId="36868"/>
    <cellStyle name="Total 3 4 4 13" xfId="18853"/>
    <cellStyle name="Total 3 4 4 13 2" xfId="36869"/>
    <cellStyle name="Total 3 4 4 14" xfId="18854"/>
    <cellStyle name="Total 3 4 4 14 2" xfId="36870"/>
    <cellStyle name="Total 3 4 4 15" xfId="18855"/>
    <cellStyle name="Total 3 4 4 16" xfId="18856"/>
    <cellStyle name="Total 3 4 4 17" xfId="36859"/>
    <cellStyle name="Total 3 4 4 2" xfId="18857"/>
    <cellStyle name="Total 3 4 4 2 2" xfId="18858"/>
    <cellStyle name="Total 3 4 4 2 2 2" xfId="36872"/>
    <cellStyle name="Total 3 4 4 2 3" xfId="18859"/>
    <cellStyle name="Total 3 4 4 2 3 2" xfId="36873"/>
    <cellStyle name="Total 3 4 4 2 4" xfId="18860"/>
    <cellStyle name="Total 3 4 4 2 4 2" xfId="36874"/>
    <cellStyle name="Total 3 4 4 2 5" xfId="18861"/>
    <cellStyle name="Total 3 4 4 2 5 2" xfId="36875"/>
    <cellStyle name="Total 3 4 4 2 6" xfId="18862"/>
    <cellStyle name="Total 3 4 4 2 6 2" xfId="36876"/>
    <cellStyle name="Total 3 4 4 2 7" xfId="18863"/>
    <cellStyle name="Total 3 4 4 2 7 2" xfId="36877"/>
    <cellStyle name="Total 3 4 4 2 8" xfId="36871"/>
    <cellStyle name="Total 3 4 4 3" xfId="18864"/>
    <cellStyle name="Total 3 4 4 3 2" xfId="18865"/>
    <cellStyle name="Total 3 4 4 3 2 2" xfId="36879"/>
    <cellStyle name="Total 3 4 4 3 3" xfId="18866"/>
    <cellStyle name="Total 3 4 4 3 3 2" xfId="36880"/>
    <cellStyle name="Total 3 4 4 3 4" xfId="18867"/>
    <cellStyle name="Total 3 4 4 3 4 2" xfId="36881"/>
    <cellStyle name="Total 3 4 4 3 5" xfId="18868"/>
    <cellStyle name="Total 3 4 4 3 5 2" xfId="36882"/>
    <cellStyle name="Total 3 4 4 3 6" xfId="18869"/>
    <cellStyle name="Total 3 4 4 3 6 2" xfId="36883"/>
    <cellStyle name="Total 3 4 4 3 7" xfId="18870"/>
    <cellStyle name="Total 3 4 4 3 7 2" xfId="36884"/>
    <cellStyle name="Total 3 4 4 3 8" xfId="36878"/>
    <cellStyle name="Total 3 4 4 4" xfId="18871"/>
    <cellStyle name="Total 3 4 4 4 2" xfId="18872"/>
    <cellStyle name="Total 3 4 4 4 2 2" xfId="36886"/>
    <cellStyle name="Total 3 4 4 4 3" xfId="18873"/>
    <cellStyle name="Total 3 4 4 4 3 2" xfId="36887"/>
    <cellStyle name="Total 3 4 4 4 4" xfId="18874"/>
    <cellStyle name="Total 3 4 4 4 4 2" xfId="36888"/>
    <cellStyle name="Total 3 4 4 4 5" xfId="18875"/>
    <cellStyle name="Total 3 4 4 4 5 2" xfId="36889"/>
    <cellStyle name="Total 3 4 4 4 6" xfId="18876"/>
    <cellStyle name="Total 3 4 4 4 6 2" xfId="36890"/>
    <cellStyle name="Total 3 4 4 4 7" xfId="18877"/>
    <cellStyle name="Total 3 4 4 4 7 2" xfId="36891"/>
    <cellStyle name="Total 3 4 4 4 8" xfId="36885"/>
    <cellStyle name="Total 3 4 4 5" xfId="18878"/>
    <cellStyle name="Total 3 4 4 5 2" xfId="18879"/>
    <cellStyle name="Total 3 4 4 5 2 2" xfId="36893"/>
    <cellStyle name="Total 3 4 4 5 3" xfId="18880"/>
    <cellStyle name="Total 3 4 4 5 3 2" xfId="36894"/>
    <cellStyle name="Total 3 4 4 5 4" xfId="18881"/>
    <cellStyle name="Total 3 4 4 5 4 2" xfId="36895"/>
    <cellStyle name="Total 3 4 4 5 5" xfId="18882"/>
    <cellStyle name="Total 3 4 4 5 5 2" xfId="36896"/>
    <cellStyle name="Total 3 4 4 5 6" xfId="18883"/>
    <cellStyle name="Total 3 4 4 5 6 2" xfId="36897"/>
    <cellStyle name="Total 3 4 4 5 7" xfId="18884"/>
    <cellStyle name="Total 3 4 4 5 7 2" xfId="36898"/>
    <cellStyle name="Total 3 4 4 5 8" xfId="36892"/>
    <cellStyle name="Total 3 4 4 6" xfId="18885"/>
    <cellStyle name="Total 3 4 4 6 2" xfId="18886"/>
    <cellStyle name="Total 3 4 4 6 2 2" xfId="36900"/>
    <cellStyle name="Total 3 4 4 6 3" xfId="18887"/>
    <cellStyle name="Total 3 4 4 6 3 2" xfId="36901"/>
    <cellStyle name="Total 3 4 4 6 4" xfId="18888"/>
    <cellStyle name="Total 3 4 4 6 4 2" xfId="36902"/>
    <cellStyle name="Total 3 4 4 6 5" xfId="18889"/>
    <cellStyle name="Total 3 4 4 6 5 2" xfId="36903"/>
    <cellStyle name="Total 3 4 4 6 6" xfId="18890"/>
    <cellStyle name="Total 3 4 4 6 6 2" xfId="36904"/>
    <cellStyle name="Total 3 4 4 6 7" xfId="18891"/>
    <cellStyle name="Total 3 4 4 6 7 2" xfId="36905"/>
    <cellStyle name="Total 3 4 4 6 8" xfId="36899"/>
    <cellStyle name="Total 3 4 4 7" xfId="18892"/>
    <cellStyle name="Total 3 4 4 7 2" xfId="18893"/>
    <cellStyle name="Total 3 4 4 7 2 2" xfId="36907"/>
    <cellStyle name="Total 3 4 4 7 3" xfId="18894"/>
    <cellStyle name="Total 3 4 4 7 3 2" xfId="36908"/>
    <cellStyle name="Total 3 4 4 7 4" xfId="18895"/>
    <cellStyle name="Total 3 4 4 7 4 2" xfId="36909"/>
    <cellStyle name="Total 3 4 4 7 5" xfId="18896"/>
    <cellStyle name="Total 3 4 4 7 5 2" xfId="36910"/>
    <cellStyle name="Total 3 4 4 7 6" xfId="18897"/>
    <cellStyle name="Total 3 4 4 7 6 2" xfId="36911"/>
    <cellStyle name="Total 3 4 4 7 7" xfId="18898"/>
    <cellStyle name="Total 3 4 4 7 7 2" xfId="36912"/>
    <cellStyle name="Total 3 4 4 7 8" xfId="36906"/>
    <cellStyle name="Total 3 4 4 8" xfId="18899"/>
    <cellStyle name="Total 3 4 4 8 2" xfId="18900"/>
    <cellStyle name="Total 3 4 4 8 2 2" xfId="36914"/>
    <cellStyle name="Total 3 4 4 8 3" xfId="18901"/>
    <cellStyle name="Total 3 4 4 8 3 2" xfId="36915"/>
    <cellStyle name="Total 3 4 4 8 4" xfId="18902"/>
    <cellStyle name="Total 3 4 4 8 4 2" xfId="36916"/>
    <cellStyle name="Total 3 4 4 8 5" xfId="18903"/>
    <cellStyle name="Total 3 4 4 8 5 2" xfId="36917"/>
    <cellStyle name="Total 3 4 4 8 6" xfId="18904"/>
    <cellStyle name="Total 3 4 4 8 6 2" xfId="36918"/>
    <cellStyle name="Total 3 4 4 8 7" xfId="18905"/>
    <cellStyle name="Total 3 4 4 8 7 2" xfId="36919"/>
    <cellStyle name="Total 3 4 4 8 8" xfId="36913"/>
    <cellStyle name="Total 3 4 4 9" xfId="18906"/>
    <cellStyle name="Total 3 4 4 9 2" xfId="18907"/>
    <cellStyle name="Total 3 4 4 9 2 2" xfId="36921"/>
    <cellStyle name="Total 3 4 4 9 3" xfId="18908"/>
    <cellStyle name="Total 3 4 4 9 3 2" xfId="36922"/>
    <cellStyle name="Total 3 4 4 9 4" xfId="18909"/>
    <cellStyle name="Total 3 4 4 9 4 2" xfId="36923"/>
    <cellStyle name="Total 3 4 4 9 5" xfId="18910"/>
    <cellStyle name="Total 3 4 4 9 5 2" xfId="36924"/>
    <cellStyle name="Total 3 4 4 9 6" xfId="18911"/>
    <cellStyle name="Total 3 4 4 9 6 2" xfId="36925"/>
    <cellStyle name="Total 3 4 4 9 7" xfId="18912"/>
    <cellStyle name="Total 3 4 4 9 7 2" xfId="36926"/>
    <cellStyle name="Total 3 4 4 9 8" xfId="36920"/>
    <cellStyle name="Total 3 4 5" xfId="18913"/>
    <cellStyle name="Total 3 4 5 10" xfId="18914"/>
    <cellStyle name="Total 3 4 5 10 2" xfId="18915"/>
    <cellStyle name="Total 3 4 5 10 2 2" xfId="36929"/>
    <cellStyle name="Total 3 4 5 10 3" xfId="18916"/>
    <cellStyle name="Total 3 4 5 10 3 2" xfId="36930"/>
    <cellStyle name="Total 3 4 5 10 4" xfId="18917"/>
    <cellStyle name="Total 3 4 5 10 4 2" xfId="36931"/>
    <cellStyle name="Total 3 4 5 10 5" xfId="18918"/>
    <cellStyle name="Total 3 4 5 10 5 2" xfId="36932"/>
    <cellStyle name="Total 3 4 5 10 6" xfId="18919"/>
    <cellStyle name="Total 3 4 5 10 6 2" xfId="36933"/>
    <cellStyle name="Total 3 4 5 10 7" xfId="18920"/>
    <cellStyle name="Total 3 4 5 10 7 2" xfId="36934"/>
    <cellStyle name="Total 3 4 5 10 8" xfId="36928"/>
    <cellStyle name="Total 3 4 5 11" xfId="18921"/>
    <cellStyle name="Total 3 4 5 11 2" xfId="36935"/>
    <cellStyle name="Total 3 4 5 12" xfId="18922"/>
    <cellStyle name="Total 3 4 5 12 2" xfId="36936"/>
    <cellStyle name="Total 3 4 5 13" xfId="18923"/>
    <cellStyle name="Total 3 4 5 13 2" xfId="36937"/>
    <cellStyle name="Total 3 4 5 14" xfId="18924"/>
    <cellStyle name="Total 3 4 5 14 2" xfId="36938"/>
    <cellStyle name="Total 3 4 5 15" xfId="18925"/>
    <cellStyle name="Total 3 4 5 16" xfId="18926"/>
    <cellStyle name="Total 3 4 5 17" xfId="36927"/>
    <cellStyle name="Total 3 4 5 2" xfId="18927"/>
    <cellStyle name="Total 3 4 5 2 2" xfId="18928"/>
    <cellStyle name="Total 3 4 5 2 2 2" xfId="36940"/>
    <cellStyle name="Total 3 4 5 2 3" xfId="18929"/>
    <cellStyle name="Total 3 4 5 2 3 2" xfId="36941"/>
    <cellStyle name="Total 3 4 5 2 4" xfId="18930"/>
    <cellStyle name="Total 3 4 5 2 4 2" xfId="36942"/>
    <cellStyle name="Total 3 4 5 2 5" xfId="18931"/>
    <cellStyle name="Total 3 4 5 2 5 2" xfId="36943"/>
    <cellStyle name="Total 3 4 5 2 6" xfId="18932"/>
    <cellStyle name="Total 3 4 5 2 6 2" xfId="36944"/>
    <cellStyle name="Total 3 4 5 2 7" xfId="18933"/>
    <cellStyle name="Total 3 4 5 2 7 2" xfId="36945"/>
    <cellStyle name="Total 3 4 5 2 8" xfId="36939"/>
    <cellStyle name="Total 3 4 5 3" xfId="18934"/>
    <cellStyle name="Total 3 4 5 3 2" xfId="18935"/>
    <cellStyle name="Total 3 4 5 3 2 2" xfId="36947"/>
    <cellStyle name="Total 3 4 5 3 3" xfId="18936"/>
    <cellStyle name="Total 3 4 5 3 3 2" xfId="36948"/>
    <cellStyle name="Total 3 4 5 3 4" xfId="18937"/>
    <cellStyle name="Total 3 4 5 3 4 2" xfId="36949"/>
    <cellStyle name="Total 3 4 5 3 5" xfId="18938"/>
    <cellStyle name="Total 3 4 5 3 5 2" xfId="36950"/>
    <cellStyle name="Total 3 4 5 3 6" xfId="18939"/>
    <cellStyle name="Total 3 4 5 3 6 2" xfId="36951"/>
    <cellStyle name="Total 3 4 5 3 7" xfId="18940"/>
    <cellStyle name="Total 3 4 5 3 7 2" xfId="36952"/>
    <cellStyle name="Total 3 4 5 3 8" xfId="36946"/>
    <cellStyle name="Total 3 4 5 4" xfId="18941"/>
    <cellStyle name="Total 3 4 5 4 2" xfId="18942"/>
    <cellStyle name="Total 3 4 5 4 2 2" xfId="36954"/>
    <cellStyle name="Total 3 4 5 4 3" xfId="18943"/>
    <cellStyle name="Total 3 4 5 4 3 2" xfId="36955"/>
    <cellStyle name="Total 3 4 5 4 4" xfId="18944"/>
    <cellStyle name="Total 3 4 5 4 4 2" xfId="36956"/>
    <cellStyle name="Total 3 4 5 4 5" xfId="18945"/>
    <cellStyle name="Total 3 4 5 4 5 2" xfId="36957"/>
    <cellStyle name="Total 3 4 5 4 6" xfId="18946"/>
    <cellStyle name="Total 3 4 5 4 6 2" xfId="36958"/>
    <cellStyle name="Total 3 4 5 4 7" xfId="18947"/>
    <cellStyle name="Total 3 4 5 4 7 2" xfId="36959"/>
    <cellStyle name="Total 3 4 5 4 8" xfId="36953"/>
    <cellStyle name="Total 3 4 5 5" xfId="18948"/>
    <cellStyle name="Total 3 4 5 5 2" xfId="18949"/>
    <cellStyle name="Total 3 4 5 5 2 2" xfId="36961"/>
    <cellStyle name="Total 3 4 5 5 3" xfId="18950"/>
    <cellStyle name="Total 3 4 5 5 3 2" xfId="36962"/>
    <cellStyle name="Total 3 4 5 5 4" xfId="18951"/>
    <cellStyle name="Total 3 4 5 5 4 2" xfId="36963"/>
    <cellStyle name="Total 3 4 5 5 5" xfId="18952"/>
    <cellStyle name="Total 3 4 5 5 5 2" xfId="36964"/>
    <cellStyle name="Total 3 4 5 5 6" xfId="18953"/>
    <cellStyle name="Total 3 4 5 5 6 2" xfId="36965"/>
    <cellStyle name="Total 3 4 5 5 7" xfId="18954"/>
    <cellStyle name="Total 3 4 5 5 7 2" xfId="36966"/>
    <cellStyle name="Total 3 4 5 5 8" xfId="36960"/>
    <cellStyle name="Total 3 4 5 6" xfId="18955"/>
    <cellStyle name="Total 3 4 5 6 2" xfId="18956"/>
    <cellStyle name="Total 3 4 5 6 2 2" xfId="36968"/>
    <cellStyle name="Total 3 4 5 6 3" xfId="18957"/>
    <cellStyle name="Total 3 4 5 6 3 2" xfId="36969"/>
    <cellStyle name="Total 3 4 5 6 4" xfId="18958"/>
    <cellStyle name="Total 3 4 5 6 4 2" xfId="36970"/>
    <cellStyle name="Total 3 4 5 6 5" xfId="18959"/>
    <cellStyle name="Total 3 4 5 6 5 2" xfId="36971"/>
    <cellStyle name="Total 3 4 5 6 6" xfId="18960"/>
    <cellStyle name="Total 3 4 5 6 6 2" xfId="36972"/>
    <cellStyle name="Total 3 4 5 6 7" xfId="18961"/>
    <cellStyle name="Total 3 4 5 6 7 2" xfId="36973"/>
    <cellStyle name="Total 3 4 5 6 8" xfId="36967"/>
    <cellStyle name="Total 3 4 5 7" xfId="18962"/>
    <cellStyle name="Total 3 4 5 7 2" xfId="18963"/>
    <cellStyle name="Total 3 4 5 7 2 2" xfId="36975"/>
    <cellStyle name="Total 3 4 5 7 3" xfId="18964"/>
    <cellStyle name="Total 3 4 5 7 3 2" xfId="36976"/>
    <cellStyle name="Total 3 4 5 7 4" xfId="18965"/>
    <cellStyle name="Total 3 4 5 7 4 2" xfId="36977"/>
    <cellStyle name="Total 3 4 5 7 5" xfId="18966"/>
    <cellStyle name="Total 3 4 5 7 5 2" xfId="36978"/>
    <cellStyle name="Total 3 4 5 7 6" xfId="18967"/>
    <cellStyle name="Total 3 4 5 7 6 2" xfId="36979"/>
    <cellStyle name="Total 3 4 5 7 7" xfId="18968"/>
    <cellStyle name="Total 3 4 5 7 7 2" xfId="36980"/>
    <cellStyle name="Total 3 4 5 7 8" xfId="36974"/>
    <cellStyle name="Total 3 4 5 8" xfId="18969"/>
    <cellStyle name="Total 3 4 5 8 2" xfId="18970"/>
    <cellStyle name="Total 3 4 5 8 2 2" xfId="36982"/>
    <cellStyle name="Total 3 4 5 8 3" xfId="18971"/>
    <cellStyle name="Total 3 4 5 8 3 2" xfId="36983"/>
    <cellStyle name="Total 3 4 5 8 4" xfId="18972"/>
    <cellStyle name="Total 3 4 5 8 4 2" xfId="36984"/>
    <cellStyle name="Total 3 4 5 8 5" xfId="18973"/>
    <cellStyle name="Total 3 4 5 8 5 2" xfId="36985"/>
    <cellStyle name="Total 3 4 5 8 6" xfId="18974"/>
    <cellStyle name="Total 3 4 5 8 6 2" xfId="36986"/>
    <cellStyle name="Total 3 4 5 8 7" xfId="18975"/>
    <cellStyle name="Total 3 4 5 8 7 2" xfId="36987"/>
    <cellStyle name="Total 3 4 5 8 8" xfId="36981"/>
    <cellStyle name="Total 3 4 5 9" xfId="18976"/>
    <cellStyle name="Total 3 4 5 9 2" xfId="18977"/>
    <cellStyle name="Total 3 4 5 9 2 2" xfId="36989"/>
    <cellStyle name="Total 3 4 5 9 3" xfId="18978"/>
    <cellStyle name="Total 3 4 5 9 3 2" xfId="36990"/>
    <cellStyle name="Total 3 4 5 9 4" xfId="18979"/>
    <cellStyle name="Total 3 4 5 9 4 2" xfId="36991"/>
    <cellStyle name="Total 3 4 5 9 5" xfId="18980"/>
    <cellStyle name="Total 3 4 5 9 5 2" xfId="36992"/>
    <cellStyle name="Total 3 4 5 9 6" xfId="18981"/>
    <cellStyle name="Total 3 4 5 9 6 2" xfId="36993"/>
    <cellStyle name="Total 3 4 5 9 7" xfId="18982"/>
    <cellStyle name="Total 3 4 5 9 7 2" xfId="36994"/>
    <cellStyle name="Total 3 4 5 9 8" xfId="36988"/>
    <cellStyle name="Total 3 4 6" xfId="18983"/>
    <cellStyle name="Total 3 4 6 10" xfId="18984"/>
    <cellStyle name="Total 3 4 6 10 2" xfId="18985"/>
    <cellStyle name="Total 3 4 6 10 2 2" xfId="36997"/>
    <cellStyle name="Total 3 4 6 10 3" xfId="18986"/>
    <cellStyle name="Total 3 4 6 10 3 2" xfId="36998"/>
    <cellStyle name="Total 3 4 6 10 4" xfId="18987"/>
    <cellStyle name="Total 3 4 6 10 4 2" xfId="36999"/>
    <cellStyle name="Total 3 4 6 10 5" xfId="18988"/>
    <cellStyle name="Total 3 4 6 10 5 2" xfId="37000"/>
    <cellStyle name="Total 3 4 6 10 6" xfId="18989"/>
    <cellStyle name="Total 3 4 6 10 6 2" xfId="37001"/>
    <cellStyle name="Total 3 4 6 10 7" xfId="18990"/>
    <cellStyle name="Total 3 4 6 10 7 2" xfId="37002"/>
    <cellStyle name="Total 3 4 6 10 8" xfId="36996"/>
    <cellStyle name="Total 3 4 6 11" xfId="18991"/>
    <cellStyle name="Total 3 4 6 11 2" xfId="37003"/>
    <cellStyle name="Total 3 4 6 12" xfId="18992"/>
    <cellStyle name="Total 3 4 6 12 2" xfId="37004"/>
    <cellStyle name="Total 3 4 6 13" xfId="18993"/>
    <cellStyle name="Total 3 4 6 13 2" xfId="37005"/>
    <cellStyle name="Total 3 4 6 14" xfId="18994"/>
    <cellStyle name="Total 3 4 6 14 2" xfId="37006"/>
    <cellStyle name="Total 3 4 6 15" xfId="18995"/>
    <cellStyle name="Total 3 4 6 16" xfId="18996"/>
    <cellStyle name="Total 3 4 6 17" xfId="36995"/>
    <cellStyle name="Total 3 4 6 2" xfId="18997"/>
    <cellStyle name="Total 3 4 6 2 2" xfId="18998"/>
    <cellStyle name="Total 3 4 6 2 2 2" xfId="37008"/>
    <cellStyle name="Total 3 4 6 2 3" xfId="18999"/>
    <cellStyle name="Total 3 4 6 2 3 2" xfId="37009"/>
    <cellStyle name="Total 3 4 6 2 4" xfId="19000"/>
    <cellStyle name="Total 3 4 6 2 4 2" xfId="37010"/>
    <cellStyle name="Total 3 4 6 2 5" xfId="19001"/>
    <cellStyle name="Total 3 4 6 2 5 2" xfId="37011"/>
    <cellStyle name="Total 3 4 6 2 6" xfId="19002"/>
    <cellStyle name="Total 3 4 6 2 6 2" xfId="37012"/>
    <cellStyle name="Total 3 4 6 2 7" xfId="19003"/>
    <cellStyle name="Total 3 4 6 2 7 2" xfId="37013"/>
    <cellStyle name="Total 3 4 6 2 8" xfId="37007"/>
    <cellStyle name="Total 3 4 6 3" xfId="19004"/>
    <cellStyle name="Total 3 4 6 3 2" xfId="19005"/>
    <cellStyle name="Total 3 4 6 3 2 2" xfId="37015"/>
    <cellStyle name="Total 3 4 6 3 3" xfId="19006"/>
    <cellStyle name="Total 3 4 6 3 3 2" xfId="37016"/>
    <cellStyle name="Total 3 4 6 3 4" xfId="19007"/>
    <cellStyle name="Total 3 4 6 3 4 2" xfId="37017"/>
    <cellStyle name="Total 3 4 6 3 5" xfId="19008"/>
    <cellStyle name="Total 3 4 6 3 5 2" xfId="37018"/>
    <cellStyle name="Total 3 4 6 3 6" xfId="19009"/>
    <cellStyle name="Total 3 4 6 3 6 2" xfId="37019"/>
    <cellStyle name="Total 3 4 6 3 7" xfId="19010"/>
    <cellStyle name="Total 3 4 6 3 7 2" xfId="37020"/>
    <cellStyle name="Total 3 4 6 3 8" xfId="37014"/>
    <cellStyle name="Total 3 4 6 4" xfId="19011"/>
    <cellStyle name="Total 3 4 6 4 2" xfId="19012"/>
    <cellStyle name="Total 3 4 6 4 2 2" xfId="37022"/>
    <cellStyle name="Total 3 4 6 4 3" xfId="19013"/>
    <cellStyle name="Total 3 4 6 4 3 2" xfId="37023"/>
    <cellStyle name="Total 3 4 6 4 4" xfId="19014"/>
    <cellStyle name="Total 3 4 6 4 4 2" xfId="37024"/>
    <cellStyle name="Total 3 4 6 4 5" xfId="19015"/>
    <cellStyle name="Total 3 4 6 4 5 2" xfId="37025"/>
    <cellStyle name="Total 3 4 6 4 6" xfId="19016"/>
    <cellStyle name="Total 3 4 6 4 6 2" xfId="37026"/>
    <cellStyle name="Total 3 4 6 4 7" xfId="19017"/>
    <cellStyle name="Total 3 4 6 4 7 2" xfId="37027"/>
    <cellStyle name="Total 3 4 6 4 8" xfId="37021"/>
    <cellStyle name="Total 3 4 6 5" xfId="19018"/>
    <cellStyle name="Total 3 4 6 5 2" xfId="19019"/>
    <cellStyle name="Total 3 4 6 5 2 2" xfId="37029"/>
    <cellStyle name="Total 3 4 6 5 3" xfId="19020"/>
    <cellStyle name="Total 3 4 6 5 3 2" xfId="37030"/>
    <cellStyle name="Total 3 4 6 5 4" xfId="19021"/>
    <cellStyle name="Total 3 4 6 5 4 2" xfId="37031"/>
    <cellStyle name="Total 3 4 6 5 5" xfId="19022"/>
    <cellStyle name="Total 3 4 6 5 5 2" xfId="37032"/>
    <cellStyle name="Total 3 4 6 5 6" xfId="19023"/>
    <cellStyle name="Total 3 4 6 5 6 2" xfId="37033"/>
    <cellStyle name="Total 3 4 6 5 7" xfId="19024"/>
    <cellStyle name="Total 3 4 6 5 7 2" xfId="37034"/>
    <cellStyle name="Total 3 4 6 5 8" xfId="37028"/>
    <cellStyle name="Total 3 4 6 6" xfId="19025"/>
    <cellStyle name="Total 3 4 6 6 2" xfId="19026"/>
    <cellStyle name="Total 3 4 6 6 2 2" xfId="37036"/>
    <cellStyle name="Total 3 4 6 6 3" xfId="19027"/>
    <cellStyle name="Total 3 4 6 6 3 2" xfId="37037"/>
    <cellStyle name="Total 3 4 6 6 4" xfId="19028"/>
    <cellStyle name="Total 3 4 6 6 4 2" xfId="37038"/>
    <cellStyle name="Total 3 4 6 6 5" xfId="19029"/>
    <cellStyle name="Total 3 4 6 6 5 2" xfId="37039"/>
    <cellStyle name="Total 3 4 6 6 6" xfId="19030"/>
    <cellStyle name="Total 3 4 6 6 6 2" xfId="37040"/>
    <cellStyle name="Total 3 4 6 6 7" xfId="19031"/>
    <cellStyle name="Total 3 4 6 6 7 2" xfId="37041"/>
    <cellStyle name="Total 3 4 6 6 8" xfId="37035"/>
    <cellStyle name="Total 3 4 6 7" xfId="19032"/>
    <cellStyle name="Total 3 4 6 7 2" xfId="19033"/>
    <cellStyle name="Total 3 4 6 7 2 2" xfId="37043"/>
    <cellStyle name="Total 3 4 6 7 3" xfId="19034"/>
    <cellStyle name="Total 3 4 6 7 3 2" xfId="37044"/>
    <cellStyle name="Total 3 4 6 7 4" xfId="19035"/>
    <cellStyle name="Total 3 4 6 7 4 2" xfId="37045"/>
    <cellStyle name="Total 3 4 6 7 5" xfId="19036"/>
    <cellStyle name="Total 3 4 6 7 5 2" xfId="37046"/>
    <cellStyle name="Total 3 4 6 7 6" xfId="19037"/>
    <cellStyle name="Total 3 4 6 7 6 2" xfId="37047"/>
    <cellStyle name="Total 3 4 6 7 7" xfId="19038"/>
    <cellStyle name="Total 3 4 6 7 7 2" xfId="37048"/>
    <cellStyle name="Total 3 4 6 7 8" xfId="37042"/>
    <cellStyle name="Total 3 4 6 8" xfId="19039"/>
    <cellStyle name="Total 3 4 6 8 2" xfId="19040"/>
    <cellStyle name="Total 3 4 6 8 2 2" xfId="37050"/>
    <cellStyle name="Total 3 4 6 8 3" xfId="19041"/>
    <cellStyle name="Total 3 4 6 8 3 2" xfId="37051"/>
    <cellStyle name="Total 3 4 6 8 4" xfId="19042"/>
    <cellStyle name="Total 3 4 6 8 4 2" xfId="37052"/>
    <cellStyle name="Total 3 4 6 8 5" xfId="19043"/>
    <cellStyle name="Total 3 4 6 8 5 2" xfId="37053"/>
    <cellStyle name="Total 3 4 6 8 6" xfId="19044"/>
    <cellStyle name="Total 3 4 6 8 6 2" xfId="37054"/>
    <cellStyle name="Total 3 4 6 8 7" xfId="19045"/>
    <cellStyle name="Total 3 4 6 8 7 2" xfId="37055"/>
    <cellStyle name="Total 3 4 6 8 8" xfId="37049"/>
    <cellStyle name="Total 3 4 6 9" xfId="19046"/>
    <cellStyle name="Total 3 4 6 9 2" xfId="19047"/>
    <cellStyle name="Total 3 4 6 9 2 2" xfId="37057"/>
    <cellStyle name="Total 3 4 6 9 3" xfId="19048"/>
    <cellStyle name="Total 3 4 6 9 3 2" xfId="37058"/>
    <cellStyle name="Total 3 4 6 9 4" xfId="19049"/>
    <cellStyle name="Total 3 4 6 9 4 2" xfId="37059"/>
    <cellStyle name="Total 3 4 6 9 5" xfId="19050"/>
    <cellStyle name="Total 3 4 6 9 5 2" xfId="37060"/>
    <cellStyle name="Total 3 4 6 9 6" xfId="19051"/>
    <cellStyle name="Total 3 4 6 9 6 2" xfId="37061"/>
    <cellStyle name="Total 3 4 6 9 7" xfId="19052"/>
    <cellStyle name="Total 3 4 6 9 7 2" xfId="37062"/>
    <cellStyle name="Total 3 4 6 9 8" xfId="37056"/>
    <cellStyle name="Total 3 4 7" xfId="19053"/>
    <cellStyle name="Total 3 4 7 10" xfId="19054"/>
    <cellStyle name="Total 3 4 7 11" xfId="37063"/>
    <cellStyle name="Total 3 4 7 2" xfId="19055"/>
    <cellStyle name="Total 3 4 7 2 2" xfId="37064"/>
    <cellStyle name="Total 3 4 7 3" xfId="19056"/>
    <cellStyle name="Total 3 4 7 3 2" xfId="37065"/>
    <cellStyle name="Total 3 4 7 4" xfId="19057"/>
    <cellStyle name="Total 3 4 7 4 2" xfId="37066"/>
    <cellStyle name="Total 3 4 7 5" xfId="19058"/>
    <cellStyle name="Total 3 4 7 5 2" xfId="37067"/>
    <cellStyle name="Total 3 4 7 6" xfId="19059"/>
    <cellStyle name="Total 3 4 7 6 2" xfId="37068"/>
    <cellStyle name="Total 3 4 7 7" xfId="19060"/>
    <cellStyle name="Total 3 4 7 7 2" xfId="37069"/>
    <cellStyle name="Total 3 4 7 8" xfId="19061"/>
    <cellStyle name="Total 3 4 7 9" xfId="19062"/>
    <cellStyle name="Total 3 4 8" xfId="19063"/>
    <cellStyle name="Total 3 4 8 10" xfId="19064"/>
    <cellStyle name="Total 3 4 8 11" xfId="37070"/>
    <cellStyle name="Total 3 4 8 2" xfId="19065"/>
    <cellStyle name="Total 3 4 8 2 2" xfId="37071"/>
    <cellStyle name="Total 3 4 8 3" xfId="19066"/>
    <cellStyle name="Total 3 4 8 3 2" xfId="37072"/>
    <cellStyle name="Total 3 4 8 4" xfId="19067"/>
    <cellStyle name="Total 3 4 8 4 2" xfId="37073"/>
    <cellStyle name="Total 3 4 8 5" xfId="19068"/>
    <cellStyle name="Total 3 4 8 5 2" xfId="37074"/>
    <cellStyle name="Total 3 4 8 6" xfId="19069"/>
    <cellStyle name="Total 3 4 8 6 2" xfId="37075"/>
    <cellStyle name="Total 3 4 8 7" xfId="19070"/>
    <cellStyle name="Total 3 4 8 7 2" xfId="37076"/>
    <cellStyle name="Total 3 4 8 8" xfId="19071"/>
    <cellStyle name="Total 3 4 8 9" xfId="19072"/>
    <cellStyle name="Total 3 4 9" xfId="19073"/>
    <cellStyle name="Total 3 4 9 10" xfId="19074"/>
    <cellStyle name="Total 3 4 9 11" xfId="37077"/>
    <cellStyle name="Total 3 4 9 2" xfId="19075"/>
    <cellStyle name="Total 3 4 9 2 2" xfId="37078"/>
    <cellStyle name="Total 3 4 9 3" xfId="19076"/>
    <cellStyle name="Total 3 4 9 3 2" xfId="37079"/>
    <cellStyle name="Total 3 4 9 4" xfId="19077"/>
    <cellStyle name="Total 3 4 9 4 2" xfId="37080"/>
    <cellStyle name="Total 3 4 9 5" xfId="19078"/>
    <cellStyle name="Total 3 4 9 5 2" xfId="37081"/>
    <cellStyle name="Total 3 4 9 6" xfId="19079"/>
    <cellStyle name="Total 3 4 9 6 2" xfId="37082"/>
    <cellStyle name="Total 3 4 9 7" xfId="19080"/>
    <cellStyle name="Total 3 4 9 7 2" xfId="37083"/>
    <cellStyle name="Total 3 4 9 8" xfId="19081"/>
    <cellStyle name="Total 3 4 9 9" xfId="19082"/>
    <cellStyle name="Total 3 5" xfId="19083"/>
    <cellStyle name="Total 3 5 10" xfId="19084"/>
    <cellStyle name="Total 3 5 10 2" xfId="19085"/>
    <cellStyle name="Total 3 5 10 2 2" xfId="37085"/>
    <cellStyle name="Total 3 5 10 3" xfId="19086"/>
    <cellStyle name="Total 3 5 10 3 2" xfId="37086"/>
    <cellStyle name="Total 3 5 10 4" xfId="19087"/>
    <cellStyle name="Total 3 5 10 4 2" xfId="37087"/>
    <cellStyle name="Total 3 5 10 5" xfId="19088"/>
    <cellStyle name="Total 3 5 10 5 2" xfId="37088"/>
    <cellStyle name="Total 3 5 10 6" xfId="19089"/>
    <cellStyle name="Total 3 5 10 6 2" xfId="37089"/>
    <cellStyle name="Total 3 5 10 7" xfId="19090"/>
    <cellStyle name="Total 3 5 10 7 2" xfId="37090"/>
    <cellStyle name="Total 3 5 10 8" xfId="37084"/>
    <cellStyle name="Total 3 5 11" xfId="19091"/>
    <cellStyle name="Total 3 5 11 2" xfId="19092"/>
    <cellStyle name="Total 3 5 11 2 2" xfId="37092"/>
    <cellStyle name="Total 3 5 11 3" xfId="19093"/>
    <cellStyle name="Total 3 5 11 3 2" xfId="37093"/>
    <cellStyle name="Total 3 5 11 4" xfId="19094"/>
    <cellStyle name="Total 3 5 11 4 2" xfId="37094"/>
    <cellStyle name="Total 3 5 11 5" xfId="19095"/>
    <cellStyle name="Total 3 5 11 5 2" xfId="37095"/>
    <cellStyle name="Total 3 5 11 6" xfId="19096"/>
    <cellStyle name="Total 3 5 11 6 2" xfId="37096"/>
    <cellStyle name="Total 3 5 11 7" xfId="19097"/>
    <cellStyle name="Total 3 5 11 7 2" xfId="37097"/>
    <cellStyle name="Total 3 5 11 8" xfId="37091"/>
    <cellStyle name="Total 3 5 12" xfId="19098"/>
    <cellStyle name="Total 3 5 12 2" xfId="19099"/>
    <cellStyle name="Total 3 5 12 2 2" xfId="37099"/>
    <cellStyle name="Total 3 5 12 3" xfId="19100"/>
    <cellStyle name="Total 3 5 12 3 2" xfId="37100"/>
    <cellStyle name="Total 3 5 12 4" xfId="19101"/>
    <cellStyle name="Total 3 5 12 4 2" xfId="37101"/>
    <cellStyle name="Total 3 5 12 5" xfId="19102"/>
    <cellStyle name="Total 3 5 12 5 2" xfId="37102"/>
    <cellStyle name="Total 3 5 12 6" xfId="19103"/>
    <cellStyle name="Total 3 5 12 6 2" xfId="37103"/>
    <cellStyle name="Total 3 5 12 7" xfId="19104"/>
    <cellStyle name="Total 3 5 12 7 2" xfId="37104"/>
    <cellStyle name="Total 3 5 12 8" xfId="37098"/>
    <cellStyle name="Total 3 5 13" xfId="19105"/>
    <cellStyle name="Total 3 5 13 2" xfId="19106"/>
    <cellStyle name="Total 3 5 13 2 2" xfId="37106"/>
    <cellStyle name="Total 3 5 13 3" xfId="19107"/>
    <cellStyle name="Total 3 5 13 3 2" xfId="37107"/>
    <cellStyle name="Total 3 5 13 4" xfId="19108"/>
    <cellStyle name="Total 3 5 13 4 2" xfId="37108"/>
    <cellStyle name="Total 3 5 13 5" xfId="19109"/>
    <cellStyle name="Total 3 5 13 5 2" xfId="37109"/>
    <cellStyle name="Total 3 5 13 6" xfId="19110"/>
    <cellStyle name="Total 3 5 13 6 2" xfId="37110"/>
    <cellStyle name="Total 3 5 13 7" xfId="19111"/>
    <cellStyle name="Total 3 5 13 7 2" xfId="37111"/>
    <cellStyle name="Total 3 5 13 8" xfId="37105"/>
    <cellStyle name="Total 3 5 14" xfId="19112"/>
    <cellStyle name="Total 3 5 14 2" xfId="37112"/>
    <cellStyle name="Total 3 5 15" xfId="19113"/>
    <cellStyle name="Total 3 5 15 2" xfId="37113"/>
    <cellStyle name="Total 3 5 16" xfId="19114"/>
    <cellStyle name="Total 3 5 16 2" xfId="37114"/>
    <cellStyle name="Total 3 5 17" xfId="19115"/>
    <cellStyle name="Total 3 5 17 2" xfId="37115"/>
    <cellStyle name="Total 3 5 18" xfId="19116"/>
    <cellStyle name="Total 3 5 19" xfId="19117"/>
    <cellStyle name="Total 3 5 2" xfId="19118"/>
    <cellStyle name="Total 3 5 2 10" xfId="19119"/>
    <cellStyle name="Total 3 5 2 10 2" xfId="19120"/>
    <cellStyle name="Total 3 5 2 10 2 2" xfId="37118"/>
    <cellStyle name="Total 3 5 2 10 3" xfId="19121"/>
    <cellStyle name="Total 3 5 2 10 3 2" xfId="37119"/>
    <cellStyle name="Total 3 5 2 10 4" xfId="19122"/>
    <cellStyle name="Total 3 5 2 10 4 2" xfId="37120"/>
    <cellStyle name="Total 3 5 2 10 5" xfId="19123"/>
    <cellStyle name="Total 3 5 2 10 5 2" xfId="37121"/>
    <cellStyle name="Total 3 5 2 10 6" xfId="19124"/>
    <cellStyle name="Total 3 5 2 10 6 2" xfId="37122"/>
    <cellStyle name="Total 3 5 2 10 7" xfId="19125"/>
    <cellStyle name="Total 3 5 2 10 7 2" xfId="37123"/>
    <cellStyle name="Total 3 5 2 10 8" xfId="37117"/>
    <cellStyle name="Total 3 5 2 11" xfId="19126"/>
    <cellStyle name="Total 3 5 2 11 2" xfId="37124"/>
    <cellStyle name="Total 3 5 2 12" xfId="19127"/>
    <cellStyle name="Total 3 5 2 12 2" xfId="37125"/>
    <cellStyle name="Total 3 5 2 13" xfId="19128"/>
    <cellStyle name="Total 3 5 2 13 2" xfId="37126"/>
    <cellStyle name="Total 3 5 2 14" xfId="19129"/>
    <cellStyle name="Total 3 5 2 14 2" xfId="37127"/>
    <cellStyle name="Total 3 5 2 15" xfId="19130"/>
    <cellStyle name="Total 3 5 2 16" xfId="19131"/>
    <cellStyle name="Total 3 5 2 17" xfId="37116"/>
    <cellStyle name="Total 3 5 2 2" xfId="19132"/>
    <cellStyle name="Total 3 5 2 2 2" xfId="19133"/>
    <cellStyle name="Total 3 5 2 2 2 2" xfId="37129"/>
    <cellStyle name="Total 3 5 2 2 3" xfId="19134"/>
    <cellStyle name="Total 3 5 2 2 3 2" xfId="37130"/>
    <cellStyle name="Total 3 5 2 2 4" xfId="19135"/>
    <cellStyle name="Total 3 5 2 2 4 2" xfId="37131"/>
    <cellStyle name="Total 3 5 2 2 5" xfId="19136"/>
    <cellStyle name="Total 3 5 2 2 5 2" xfId="37132"/>
    <cellStyle name="Total 3 5 2 2 6" xfId="19137"/>
    <cellStyle name="Total 3 5 2 2 6 2" xfId="37133"/>
    <cellStyle name="Total 3 5 2 2 7" xfId="19138"/>
    <cellStyle name="Total 3 5 2 2 7 2" xfId="37134"/>
    <cellStyle name="Total 3 5 2 2 8" xfId="37128"/>
    <cellStyle name="Total 3 5 2 3" xfId="19139"/>
    <cellStyle name="Total 3 5 2 3 2" xfId="19140"/>
    <cellStyle name="Total 3 5 2 3 2 2" xfId="37136"/>
    <cellStyle name="Total 3 5 2 3 3" xfId="19141"/>
    <cellStyle name="Total 3 5 2 3 3 2" xfId="37137"/>
    <cellStyle name="Total 3 5 2 3 4" xfId="19142"/>
    <cellStyle name="Total 3 5 2 3 4 2" xfId="37138"/>
    <cellStyle name="Total 3 5 2 3 5" xfId="19143"/>
    <cellStyle name="Total 3 5 2 3 5 2" xfId="37139"/>
    <cellStyle name="Total 3 5 2 3 6" xfId="19144"/>
    <cellStyle name="Total 3 5 2 3 6 2" xfId="37140"/>
    <cellStyle name="Total 3 5 2 3 7" xfId="19145"/>
    <cellStyle name="Total 3 5 2 3 7 2" xfId="37141"/>
    <cellStyle name="Total 3 5 2 3 8" xfId="37135"/>
    <cellStyle name="Total 3 5 2 4" xfId="19146"/>
    <cellStyle name="Total 3 5 2 4 2" xfId="19147"/>
    <cellStyle name="Total 3 5 2 4 2 2" xfId="37143"/>
    <cellStyle name="Total 3 5 2 4 3" xfId="19148"/>
    <cellStyle name="Total 3 5 2 4 3 2" xfId="37144"/>
    <cellStyle name="Total 3 5 2 4 4" xfId="19149"/>
    <cellStyle name="Total 3 5 2 4 4 2" xfId="37145"/>
    <cellStyle name="Total 3 5 2 4 5" xfId="19150"/>
    <cellStyle name="Total 3 5 2 4 5 2" xfId="37146"/>
    <cellStyle name="Total 3 5 2 4 6" xfId="19151"/>
    <cellStyle name="Total 3 5 2 4 6 2" xfId="37147"/>
    <cellStyle name="Total 3 5 2 4 7" xfId="19152"/>
    <cellStyle name="Total 3 5 2 4 7 2" xfId="37148"/>
    <cellStyle name="Total 3 5 2 4 8" xfId="37142"/>
    <cellStyle name="Total 3 5 2 5" xfId="19153"/>
    <cellStyle name="Total 3 5 2 5 2" xfId="19154"/>
    <cellStyle name="Total 3 5 2 5 2 2" xfId="37150"/>
    <cellStyle name="Total 3 5 2 5 3" xfId="19155"/>
    <cellStyle name="Total 3 5 2 5 3 2" xfId="37151"/>
    <cellStyle name="Total 3 5 2 5 4" xfId="19156"/>
    <cellStyle name="Total 3 5 2 5 4 2" xfId="37152"/>
    <cellStyle name="Total 3 5 2 5 5" xfId="19157"/>
    <cellStyle name="Total 3 5 2 5 5 2" xfId="37153"/>
    <cellStyle name="Total 3 5 2 5 6" xfId="19158"/>
    <cellStyle name="Total 3 5 2 5 6 2" xfId="37154"/>
    <cellStyle name="Total 3 5 2 5 7" xfId="19159"/>
    <cellStyle name="Total 3 5 2 5 7 2" xfId="37155"/>
    <cellStyle name="Total 3 5 2 5 8" xfId="37149"/>
    <cellStyle name="Total 3 5 2 6" xfId="19160"/>
    <cellStyle name="Total 3 5 2 6 2" xfId="19161"/>
    <cellStyle name="Total 3 5 2 6 2 2" xfId="37157"/>
    <cellStyle name="Total 3 5 2 6 3" xfId="19162"/>
    <cellStyle name="Total 3 5 2 6 3 2" xfId="37158"/>
    <cellStyle name="Total 3 5 2 6 4" xfId="19163"/>
    <cellStyle name="Total 3 5 2 6 4 2" xfId="37159"/>
    <cellStyle name="Total 3 5 2 6 5" xfId="19164"/>
    <cellStyle name="Total 3 5 2 6 5 2" xfId="37160"/>
    <cellStyle name="Total 3 5 2 6 6" xfId="19165"/>
    <cellStyle name="Total 3 5 2 6 6 2" xfId="37161"/>
    <cellStyle name="Total 3 5 2 6 7" xfId="19166"/>
    <cellStyle name="Total 3 5 2 6 7 2" xfId="37162"/>
    <cellStyle name="Total 3 5 2 6 8" xfId="37156"/>
    <cellStyle name="Total 3 5 2 7" xfId="19167"/>
    <cellStyle name="Total 3 5 2 7 2" xfId="19168"/>
    <cellStyle name="Total 3 5 2 7 2 2" xfId="37164"/>
    <cellStyle name="Total 3 5 2 7 3" xfId="19169"/>
    <cellStyle name="Total 3 5 2 7 3 2" xfId="37165"/>
    <cellStyle name="Total 3 5 2 7 4" xfId="19170"/>
    <cellStyle name="Total 3 5 2 7 4 2" xfId="37166"/>
    <cellStyle name="Total 3 5 2 7 5" xfId="19171"/>
    <cellStyle name="Total 3 5 2 7 5 2" xfId="37167"/>
    <cellStyle name="Total 3 5 2 7 6" xfId="19172"/>
    <cellStyle name="Total 3 5 2 7 6 2" xfId="37168"/>
    <cellStyle name="Total 3 5 2 7 7" xfId="19173"/>
    <cellStyle name="Total 3 5 2 7 7 2" xfId="37169"/>
    <cellStyle name="Total 3 5 2 7 8" xfId="37163"/>
    <cellStyle name="Total 3 5 2 8" xfId="19174"/>
    <cellStyle name="Total 3 5 2 8 2" xfId="19175"/>
    <cellStyle name="Total 3 5 2 8 2 2" xfId="37171"/>
    <cellStyle name="Total 3 5 2 8 3" xfId="19176"/>
    <cellStyle name="Total 3 5 2 8 3 2" xfId="37172"/>
    <cellStyle name="Total 3 5 2 8 4" xfId="19177"/>
    <cellStyle name="Total 3 5 2 8 4 2" xfId="37173"/>
    <cellStyle name="Total 3 5 2 8 5" xfId="19178"/>
    <cellStyle name="Total 3 5 2 8 5 2" xfId="37174"/>
    <cellStyle name="Total 3 5 2 8 6" xfId="19179"/>
    <cellStyle name="Total 3 5 2 8 6 2" xfId="37175"/>
    <cellStyle name="Total 3 5 2 8 7" xfId="19180"/>
    <cellStyle name="Total 3 5 2 8 7 2" xfId="37176"/>
    <cellStyle name="Total 3 5 2 8 8" xfId="37170"/>
    <cellStyle name="Total 3 5 2 9" xfId="19181"/>
    <cellStyle name="Total 3 5 2 9 2" xfId="19182"/>
    <cellStyle name="Total 3 5 2 9 2 2" xfId="37178"/>
    <cellStyle name="Total 3 5 2 9 3" xfId="19183"/>
    <cellStyle name="Total 3 5 2 9 3 2" xfId="37179"/>
    <cellStyle name="Total 3 5 2 9 4" xfId="19184"/>
    <cellStyle name="Total 3 5 2 9 4 2" xfId="37180"/>
    <cellStyle name="Total 3 5 2 9 5" xfId="19185"/>
    <cellStyle name="Total 3 5 2 9 5 2" xfId="37181"/>
    <cellStyle name="Total 3 5 2 9 6" xfId="19186"/>
    <cellStyle name="Total 3 5 2 9 6 2" xfId="37182"/>
    <cellStyle name="Total 3 5 2 9 7" xfId="19187"/>
    <cellStyle name="Total 3 5 2 9 7 2" xfId="37183"/>
    <cellStyle name="Total 3 5 2 9 8" xfId="37177"/>
    <cellStyle name="Total 3 5 20" xfId="19188"/>
    <cellStyle name="Total 3 5 21" xfId="19189"/>
    <cellStyle name="Total 3 5 22" xfId="19190"/>
    <cellStyle name="Total 3 5 23" xfId="19191"/>
    <cellStyle name="Total 3 5 24" xfId="19192"/>
    <cellStyle name="Total 3 5 25" xfId="19193"/>
    <cellStyle name="Total 3 5 26" xfId="19194"/>
    <cellStyle name="Total 3 5 27" xfId="19195"/>
    <cellStyle name="Total 3 5 28" xfId="19196"/>
    <cellStyle name="Total 3 5 29" xfId="19197"/>
    <cellStyle name="Total 3 5 3" xfId="19198"/>
    <cellStyle name="Total 3 5 3 10" xfId="19199"/>
    <cellStyle name="Total 3 5 3 10 2" xfId="19200"/>
    <cellStyle name="Total 3 5 3 10 2 2" xfId="37186"/>
    <cellStyle name="Total 3 5 3 10 3" xfId="19201"/>
    <cellStyle name="Total 3 5 3 10 3 2" xfId="37187"/>
    <cellStyle name="Total 3 5 3 10 4" xfId="19202"/>
    <cellStyle name="Total 3 5 3 10 4 2" xfId="37188"/>
    <cellStyle name="Total 3 5 3 10 5" xfId="19203"/>
    <cellStyle name="Total 3 5 3 10 5 2" xfId="37189"/>
    <cellStyle name="Total 3 5 3 10 6" xfId="19204"/>
    <cellStyle name="Total 3 5 3 10 6 2" xfId="37190"/>
    <cellStyle name="Total 3 5 3 10 7" xfId="19205"/>
    <cellStyle name="Total 3 5 3 10 7 2" xfId="37191"/>
    <cellStyle name="Total 3 5 3 10 8" xfId="37185"/>
    <cellStyle name="Total 3 5 3 11" xfId="19206"/>
    <cellStyle name="Total 3 5 3 11 2" xfId="37192"/>
    <cellStyle name="Total 3 5 3 12" xfId="19207"/>
    <cellStyle name="Total 3 5 3 12 2" xfId="37193"/>
    <cellStyle name="Total 3 5 3 13" xfId="19208"/>
    <cellStyle name="Total 3 5 3 13 2" xfId="37194"/>
    <cellStyle name="Total 3 5 3 14" xfId="19209"/>
    <cellStyle name="Total 3 5 3 14 2" xfId="37195"/>
    <cellStyle name="Total 3 5 3 15" xfId="19210"/>
    <cellStyle name="Total 3 5 3 16" xfId="19211"/>
    <cellStyle name="Total 3 5 3 17" xfId="37184"/>
    <cellStyle name="Total 3 5 3 2" xfId="19212"/>
    <cellStyle name="Total 3 5 3 2 2" xfId="19213"/>
    <cellStyle name="Total 3 5 3 2 2 2" xfId="37197"/>
    <cellStyle name="Total 3 5 3 2 3" xfId="19214"/>
    <cellStyle name="Total 3 5 3 2 3 2" xfId="37198"/>
    <cellStyle name="Total 3 5 3 2 4" xfId="19215"/>
    <cellStyle name="Total 3 5 3 2 4 2" xfId="37199"/>
    <cellStyle name="Total 3 5 3 2 5" xfId="19216"/>
    <cellStyle name="Total 3 5 3 2 5 2" xfId="37200"/>
    <cellStyle name="Total 3 5 3 2 6" xfId="19217"/>
    <cellStyle name="Total 3 5 3 2 6 2" xfId="37201"/>
    <cellStyle name="Total 3 5 3 2 7" xfId="19218"/>
    <cellStyle name="Total 3 5 3 2 7 2" xfId="37202"/>
    <cellStyle name="Total 3 5 3 2 8" xfId="37196"/>
    <cellStyle name="Total 3 5 3 3" xfId="19219"/>
    <cellStyle name="Total 3 5 3 3 2" xfId="19220"/>
    <cellStyle name="Total 3 5 3 3 2 2" xfId="37204"/>
    <cellStyle name="Total 3 5 3 3 3" xfId="19221"/>
    <cellStyle name="Total 3 5 3 3 3 2" xfId="37205"/>
    <cellStyle name="Total 3 5 3 3 4" xfId="19222"/>
    <cellStyle name="Total 3 5 3 3 4 2" xfId="37206"/>
    <cellStyle name="Total 3 5 3 3 5" xfId="19223"/>
    <cellStyle name="Total 3 5 3 3 5 2" xfId="37207"/>
    <cellStyle name="Total 3 5 3 3 6" xfId="19224"/>
    <cellStyle name="Total 3 5 3 3 6 2" xfId="37208"/>
    <cellStyle name="Total 3 5 3 3 7" xfId="19225"/>
    <cellStyle name="Total 3 5 3 3 7 2" xfId="37209"/>
    <cellStyle name="Total 3 5 3 3 8" xfId="37203"/>
    <cellStyle name="Total 3 5 3 4" xfId="19226"/>
    <cellStyle name="Total 3 5 3 4 2" xfId="19227"/>
    <cellStyle name="Total 3 5 3 4 2 2" xfId="37211"/>
    <cellStyle name="Total 3 5 3 4 3" xfId="19228"/>
    <cellStyle name="Total 3 5 3 4 3 2" xfId="37212"/>
    <cellStyle name="Total 3 5 3 4 4" xfId="19229"/>
    <cellStyle name="Total 3 5 3 4 4 2" xfId="37213"/>
    <cellStyle name="Total 3 5 3 4 5" xfId="19230"/>
    <cellStyle name="Total 3 5 3 4 5 2" xfId="37214"/>
    <cellStyle name="Total 3 5 3 4 6" xfId="19231"/>
    <cellStyle name="Total 3 5 3 4 6 2" xfId="37215"/>
    <cellStyle name="Total 3 5 3 4 7" xfId="19232"/>
    <cellStyle name="Total 3 5 3 4 7 2" xfId="37216"/>
    <cellStyle name="Total 3 5 3 4 8" xfId="37210"/>
    <cellStyle name="Total 3 5 3 5" xfId="19233"/>
    <cellStyle name="Total 3 5 3 5 2" xfId="19234"/>
    <cellStyle name="Total 3 5 3 5 2 2" xfId="37218"/>
    <cellStyle name="Total 3 5 3 5 3" xfId="19235"/>
    <cellStyle name="Total 3 5 3 5 3 2" xfId="37219"/>
    <cellStyle name="Total 3 5 3 5 4" xfId="19236"/>
    <cellStyle name="Total 3 5 3 5 4 2" xfId="37220"/>
    <cellStyle name="Total 3 5 3 5 5" xfId="19237"/>
    <cellStyle name="Total 3 5 3 5 5 2" xfId="37221"/>
    <cellStyle name="Total 3 5 3 5 6" xfId="19238"/>
    <cellStyle name="Total 3 5 3 5 6 2" xfId="37222"/>
    <cellStyle name="Total 3 5 3 5 7" xfId="19239"/>
    <cellStyle name="Total 3 5 3 5 7 2" xfId="37223"/>
    <cellStyle name="Total 3 5 3 5 8" xfId="37217"/>
    <cellStyle name="Total 3 5 3 6" xfId="19240"/>
    <cellStyle name="Total 3 5 3 6 2" xfId="19241"/>
    <cellStyle name="Total 3 5 3 6 2 2" xfId="37225"/>
    <cellStyle name="Total 3 5 3 6 3" xfId="19242"/>
    <cellStyle name="Total 3 5 3 6 3 2" xfId="37226"/>
    <cellStyle name="Total 3 5 3 6 4" xfId="19243"/>
    <cellStyle name="Total 3 5 3 6 4 2" xfId="37227"/>
    <cellStyle name="Total 3 5 3 6 5" xfId="19244"/>
    <cellStyle name="Total 3 5 3 6 5 2" xfId="37228"/>
    <cellStyle name="Total 3 5 3 6 6" xfId="19245"/>
    <cellStyle name="Total 3 5 3 6 6 2" xfId="37229"/>
    <cellStyle name="Total 3 5 3 6 7" xfId="19246"/>
    <cellStyle name="Total 3 5 3 6 7 2" xfId="37230"/>
    <cellStyle name="Total 3 5 3 6 8" xfId="37224"/>
    <cellStyle name="Total 3 5 3 7" xfId="19247"/>
    <cellStyle name="Total 3 5 3 7 2" xfId="19248"/>
    <cellStyle name="Total 3 5 3 7 2 2" xfId="37232"/>
    <cellStyle name="Total 3 5 3 7 3" xfId="19249"/>
    <cellStyle name="Total 3 5 3 7 3 2" xfId="37233"/>
    <cellStyle name="Total 3 5 3 7 4" xfId="19250"/>
    <cellStyle name="Total 3 5 3 7 4 2" xfId="37234"/>
    <cellStyle name="Total 3 5 3 7 5" xfId="19251"/>
    <cellStyle name="Total 3 5 3 7 5 2" xfId="37235"/>
    <cellStyle name="Total 3 5 3 7 6" xfId="19252"/>
    <cellStyle name="Total 3 5 3 7 6 2" xfId="37236"/>
    <cellStyle name="Total 3 5 3 7 7" xfId="19253"/>
    <cellStyle name="Total 3 5 3 7 7 2" xfId="37237"/>
    <cellStyle name="Total 3 5 3 7 8" xfId="37231"/>
    <cellStyle name="Total 3 5 3 8" xfId="19254"/>
    <cellStyle name="Total 3 5 3 8 2" xfId="19255"/>
    <cellStyle name="Total 3 5 3 8 2 2" xfId="37239"/>
    <cellStyle name="Total 3 5 3 8 3" xfId="19256"/>
    <cellStyle name="Total 3 5 3 8 3 2" xfId="37240"/>
    <cellStyle name="Total 3 5 3 8 4" xfId="19257"/>
    <cellStyle name="Total 3 5 3 8 4 2" xfId="37241"/>
    <cellStyle name="Total 3 5 3 8 5" xfId="19258"/>
    <cellStyle name="Total 3 5 3 8 5 2" xfId="37242"/>
    <cellStyle name="Total 3 5 3 8 6" xfId="19259"/>
    <cellStyle name="Total 3 5 3 8 6 2" xfId="37243"/>
    <cellStyle name="Total 3 5 3 8 7" xfId="19260"/>
    <cellStyle name="Total 3 5 3 8 7 2" xfId="37244"/>
    <cellStyle name="Total 3 5 3 8 8" xfId="37238"/>
    <cellStyle name="Total 3 5 3 9" xfId="19261"/>
    <cellStyle name="Total 3 5 3 9 2" xfId="19262"/>
    <cellStyle name="Total 3 5 3 9 2 2" xfId="37246"/>
    <cellStyle name="Total 3 5 3 9 3" xfId="19263"/>
    <cellStyle name="Total 3 5 3 9 3 2" xfId="37247"/>
    <cellStyle name="Total 3 5 3 9 4" xfId="19264"/>
    <cellStyle name="Total 3 5 3 9 4 2" xfId="37248"/>
    <cellStyle name="Total 3 5 3 9 5" xfId="19265"/>
    <cellStyle name="Total 3 5 3 9 5 2" xfId="37249"/>
    <cellStyle name="Total 3 5 3 9 6" xfId="19266"/>
    <cellStyle name="Total 3 5 3 9 6 2" xfId="37250"/>
    <cellStyle name="Total 3 5 3 9 7" xfId="19267"/>
    <cellStyle name="Total 3 5 3 9 7 2" xfId="37251"/>
    <cellStyle name="Total 3 5 3 9 8" xfId="37245"/>
    <cellStyle name="Total 3 5 30" xfId="19268"/>
    <cellStyle name="Total 3 5 31" xfId="21248"/>
    <cellStyle name="Total 3 5 4" xfId="19269"/>
    <cellStyle name="Total 3 5 4 10" xfId="19270"/>
    <cellStyle name="Total 3 5 4 10 2" xfId="19271"/>
    <cellStyle name="Total 3 5 4 10 2 2" xfId="37254"/>
    <cellStyle name="Total 3 5 4 10 3" xfId="19272"/>
    <cellStyle name="Total 3 5 4 10 3 2" xfId="37255"/>
    <cellStyle name="Total 3 5 4 10 4" xfId="19273"/>
    <cellStyle name="Total 3 5 4 10 4 2" xfId="37256"/>
    <cellStyle name="Total 3 5 4 10 5" xfId="19274"/>
    <cellStyle name="Total 3 5 4 10 5 2" xfId="37257"/>
    <cellStyle name="Total 3 5 4 10 6" xfId="19275"/>
    <cellStyle name="Total 3 5 4 10 6 2" xfId="37258"/>
    <cellStyle name="Total 3 5 4 10 7" xfId="19276"/>
    <cellStyle name="Total 3 5 4 10 7 2" xfId="37259"/>
    <cellStyle name="Total 3 5 4 10 8" xfId="37253"/>
    <cellStyle name="Total 3 5 4 11" xfId="19277"/>
    <cellStyle name="Total 3 5 4 11 2" xfId="37260"/>
    <cellStyle name="Total 3 5 4 12" xfId="19278"/>
    <cellStyle name="Total 3 5 4 12 2" xfId="37261"/>
    <cellStyle name="Total 3 5 4 13" xfId="19279"/>
    <cellStyle name="Total 3 5 4 13 2" xfId="37262"/>
    <cellStyle name="Total 3 5 4 14" xfId="19280"/>
    <cellStyle name="Total 3 5 4 14 2" xfId="37263"/>
    <cellStyle name="Total 3 5 4 15" xfId="19281"/>
    <cellStyle name="Total 3 5 4 16" xfId="19282"/>
    <cellStyle name="Total 3 5 4 17" xfId="37252"/>
    <cellStyle name="Total 3 5 4 2" xfId="19283"/>
    <cellStyle name="Total 3 5 4 2 2" xfId="19284"/>
    <cellStyle name="Total 3 5 4 2 2 2" xfId="37265"/>
    <cellStyle name="Total 3 5 4 2 3" xfId="19285"/>
    <cellStyle name="Total 3 5 4 2 3 2" xfId="37266"/>
    <cellStyle name="Total 3 5 4 2 4" xfId="19286"/>
    <cellStyle name="Total 3 5 4 2 4 2" xfId="37267"/>
    <cellStyle name="Total 3 5 4 2 5" xfId="19287"/>
    <cellStyle name="Total 3 5 4 2 5 2" xfId="37268"/>
    <cellStyle name="Total 3 5 4 2 6" xfId="19288"/>
    <cellStyle name="Total 3 5 4 2 6 2" xfId="37269"/>
    <cellStyle name="Total 3 5 4 2 7" xfId="19289"/>
    <cellStyle name="Total 3 5 4 2 7 2" xfId="37270"/>
    <cellStyle name="Total 3 5 4 2 8" xfId="37264"/>
    <cellStyle name="Total 3 5 4 3" xfId="19290"/>
    <cellStyle name="Total 3 5 4 3 2" xfId="19291"/>
    <cellStyle name="Total 3 5 4 3 2 2" xfId="37272"/>
    <cellStyle name="Total 3 5 4 3 3" xfId="19292"/>
    <cellStyle name="Total 3 5 4 3 3 2" xfId="37273"/>
    <cellStyle name="Total 3 5 4 3 4" xfId="19293"/>
    <cellStyle name="Total 3 5 4 3 4 2" xfId="37274"/>
    <cellStyle name="Total 3 5 4 3 5" xfId="19294"/>
    <cellStyle name="Total 3 5 4 3 5 2" xfId="37275"/>
    <cellStyle name="Total 3 5 4 3 6" xfId="19295"/>
    <cellStyle name="Total 3 5 4 3 6 2" xfId="37276"/>
    <cellStyle name="Total 3 5 4 3 7" xfId="19296"/>
    <cellStyle name="Total 3 5 4 3 7 2" xfId="37277"/>
    <cellStyle name="Total 3 5 4 3 8" xfId="37271"/>
    <cellStyle name="Total 3 5 4 4" xfId="19297"/>
    <cellStyle name="Total 3 5 4 4 2" xfId="19298"/>
    <cellStyle name="Total 3 5 4 4 2 2" xfId="37279"/>
    <cellStyle name="Total 3 5 4 4 3" xfId="19299"/>
    <cellStyle name="Total 3 5 4 4 3 2" xfId="37280"/>
    <cellStyle name="Total 3 5 4 4 4" xfId="19300"/>
    <cellStyle name="Total 3 5 4 4 4 2" xfId="37281"/>
    <cellStyle name="Total 3 5 4 4 5" xfId="19301"/>
    <cellStyle name="Total 3 5 4 4 5 2" xfId="37282"/>
    <cellStyle name="Total 3 5 4 4 6" xfId="19302"/>
    <cellStyle name="Total 3 5 4 4 6 2" xfId="37283"/>
    <cellStyle name="Total 3 5 4 4 7" xfId="19303"/>
    <cellStyle name="Total 3 5 4 4 7 2" xfId="37284"/>
    <cellStyle name="Total 3 5 4 4 8" xfId="37278"/>
    <cellStyle name="Total 3 5 4 5" xfId="19304"/>
    <cellStyle name="Total 3 5 4 5 2" xfId="19305"/>
    <cellStyle name="Total 3 5 4 5 2 2" xfId="37286"/>
    <cellStyle name="Total 3 5 4 5 3" xfId="19306"/>
    <cellStyle name="Total 3 5 4 5 3 2" xfId="37287"/>
    <cellStyle name="Total 3 5 4 5 4" xfId="19307"/>
    <cellStyle name="Total 3 5 4 5 4 2" xfId="37288"/>
    <cellStyle name="Total 3 5 4 5 5" xfId="19308"/>
    <cellStyle name="Total 3 5 4 5 5 2" xfId="37289"/>
    <cellStyle name="Total 3 5 4 5 6" xfId="19309"/>
    <cellStyle name="Total 3 5 4 5 6 2" xfId="37290"/>
    <cellStyle name="Total 3 5 4 5 7" xfId="19310"/>
    <cellStyle name="Total 3 5 4 5 7 2" xfId="37291"/>
    <cellStyle name="Total 3 5 4 5 8" xfId="37285"/>
    <cellStyle name="Total 3 5 4 6" xfId="19311"/>
    <cellStyle name="Total 3 5 4 6 2" xfId="19312"/>
    <cellStyle name="Total 3 5 4 6 2 2" xfId="37293"/>
    <cellStyle name="Total 3 5 4 6 3" xfId="19313"/>
    <cellStyle name="Total 3 5 4 6 3 2" xfId="37294"/>
    <cellStyle name="Total 3 5 4 6 4" xfId="19314"/>
    <cellStyle name="Total 3 5 4 6 4 2" xfId="37295"/>
    <cellStyle name="Total 3 5 4 6 5" xfId="19315"/>
    <cellStyle name="Total 3 5 4 6 5 2" xfId="37296"/>
    <cellStyle name="Total 3 5 4 6 6" xfId="19316"/>
    <cellStyle name="Total 3 5 4 6 6 2" xfId="37297"/>
    <cellStyle name="Total 3 5 4 6 7" xfId="19317"/>
    <cellStyle name="Total 3 5 4 6 7 2" xfId="37298"/>
    <cellStyle name="Total 3 5 4 6 8" xfId="37292"/>
    <cellStyle name="Total 3 5 4 7" xfId="19318"/>
    <cellStyle name="Total 3 5 4 7 2" xfId="19319"/>
    <cellStyle name="Total 3 5 4 7 2 2" xfId="37300"/>
    <cellStyle name="Total 3 5 4 7 3" xfId="19320"/>
    <cellStyle name="Total 3 5 4 7 3 2" xfId="37301"/>
    <cellStyle name="Total 3 5 4 7 4" xfId="19321"/>
    <cellStyle name="Total 3 5 4 7 4 2" xfId="37302"/>
    <cellStyle name="Total 3 5 4 7 5" xfId="19322"/>
    <cellStyle name="Total 3 5 4 7 5 2" xfId="37303"/>
    <cellStyle name="Total 3 5 4 7 6" xfId="19323"/>
    <cellStyle name="Total 3 5 4 7 6 2" xfId="37304"/>
    <cellStyle name="Total 3 5 4 7 7" xfId="19324"/>
    <cellStyle name="Total 3 5 4 7 7 2" xfId="37305"/>
    <cellStyle name="Total 3 5 4 7 8" xfId="37299"/>
    <cellStyle name="Total 3 5 4 8" xfId="19325"/>
    <cellStyle name="Total 3 5 4 8 2" xfId="19326"/>
    <cellStyle name="Total 3 5 4 8 2 2" xfId="37307"/>
    <cellStyle name="Total 3 5 4 8 3" xfId="19327"/>
    <cellStyle name="Total 3 5 4 8 3 2" xfId="37308"/>
    <cellStyle name="Total 3 5 4 8 4" xfId="19328"/>
    <cellStyle name="Total 3 5 4 8 4 2" xfId="37309"/>
    <cellStyle name="Total 3 5 4 8 5" xfId="19329"/>
    <cellStyle name="Total 3 5 4 8 5 2" xfId="37310"/>
    <cellStyle name="Total 3 5 4 8 6" xfId="19330"/>
    <cellStyle name="Total 3 5 4 8 6 2" xfId="37311"/>
    <cellStyle name="Total 3 5 4 8 7" xfId="19331"/>
    <cellStyle name="Total 3 5 4 8 7 2" xfId="37312"/>
    <cellStyle name="Total 3 5 4 8 8" xfId="37306"/>
    <cellStyle name="Total 3 5 4 9" xfId="19332"/>
    <cellStyle name="Total 3 5 4 9 2" xfId="19333"/>
    <cellStyle name="Total 3 5 4 9 2 2" xfId="37314"/>
    <cellStyle name="Total 3 5 4 9 3" xfId="19334"/>
    <cellStyle name="Total 3 5 4 9 3 2" xfId="37315"/>
    <cellStyle name="Total 3 5 4 9 4" xfId="19335"/>
    <cellStyle name="Total 3 5 4 9 4 2" xfId="37316"/>
    <cellStyle name="Total 3 5 4 9 5" xfId="19336"/>
    <cellStyle name="Total 3 5 4 9 5 2" xfId="37317"/>
    <cellStyle name="Total 3 5 4 9 6" xfId="19337"/>
    <cellStyle name="Total 3 5 4 9 6 2" xfId="37318"/>
    <cellStyle name="Total 3 5 4 9 7" xfId="19338"/>
    <cellStyle name="Total 3 5 4 9 7 2" xfId="37319"/>
    <cellStyle name="Total 3 5 4 9 8" xfId="37313"/>
    <cellStyle name="Total 3 5 5" xfId="19339"/>
    <cellStyle name="Total 3 5 5 10" xfId="19340"/>
    <cellStyle name="Total 3 5 5 10 2" xfId="19341"/>
    <cellStyle name="Total 3 5 5 10 2 2" xfId="37322"/>
    <cellStyle name="Total 3 5 5 10 3" xfId="19342"/>
    <cellStyle name="Total 3 5 5 10 3 2" xfId="37323"/>
    <cellStyle name="Total 3 5 5 10 4" xfId="19343"/>
    <cellStyle name="Total 3 5 5 10 4 2" xfId="37324"/>
    <cellStyle name="Total 3 5 5 10 5" xfId="19344"/>
    <cellStyle name="Total 3 5 5 10 5 2" xfId="37325"/>
    <cellStyle name="Total 3 5 5 10 6" xfId="19345"/>
    <cellStyle name="Total 3 5 5 10 6 2" xfId="37326"/>
    <cellStyle name="Total 3 5 5 10 7" xfId="19346"/>
    <cellStyle name="Total 3 5 5 10 7 2" xfId="37327"/>
    <cellStyle name="Total 3 5 5 10 8" xfId="37321"/>
    <cellStyle name="Total 3 5 5 11" xfId="19347"/>
    <cellStyle name="Total 3 5 5 11 2" xfId="37328"/>
    <cellStyle name="Total 3 5 5 12" xfId="19348"/>
    <cellStyle name="Total 3 5 5 12 2" xfId="37329"/>
    <cellStyle name="Total 3 5 5 13" xfId="19349"/>
    <cellStyle name="Total 3 5 5 13 2" xfId="37330"/>
    <cellStyle name="Total 3 5 5 14" xfId="19350"/>
    <cellStyle name="Total 3 5 5 14 2" xfId="37331"/>
    <cellStyle name="Total 3 5 5 15" xfId="19351"/>
    <cellStyle name="Total 3 5 5 16" xfId="19352"/>
    <cellStyle name="Total 3 5 5 17" xfId="37320"/>
    <cellStyle name="Total 3 5 5 2" xfId="19353"/>
    <cellStyle name="Total 3 5 5 2 2" xfId="19354"/>
    <cellStyle name="Total 3 5 5 2 2 2" xfId="37333"/>
    <cellStyle name="Total 3 5 5 2 3" xfId="19355"/>
    <cellStyle name="Total 3 5 5 2 3 2" xfId="37334"/>
    <cellStyle name="Total 3 5 5 2 4" xfId="19356"/>
    <cellStyle name="Total 3 5 5 2 4 2" xfId="37335"/>
    <cellStyle name="Total 3 5 5 2 5" xfId="19357"/>
    <cellStyle name="Total 3 5 5 2 5 2" xfId="37336"/>
    <cellStyle name="Total 3 5 5 2 6" xfId="19358"/>
    <cellStyle name="Total 3 5 5 2 6 2" xfId="37337"/>
    <cellStyle name="Total 3 5 5 2 7" xfId="19359"/>
    <cellStyle name="Total 3 5 5 2 7 2" xfId="37338"/>
    <cellStyle name="Total 3 5 5 2 8" xfId="37332"/>
    <cellStyle name="Total 3 5 5 3" xfId="19360"/>
    <cellStyle name="Total 3 5 5 3 2" xfId="19361"/>
    <cellStyle name="Total 3 5 5 3 2 2" xfId="37340"/>
    <cellStyle name="Total 3 5 5 3 3" xfId="19362"/>
    <cellStyle name="Total 3 5 5 3 3 2" xfId="37341"/>
    <cellStyle name="Total 3 5 5 3 4" xfId="19363"/>
    <cellStyle name="Total 3 5 5 3 4 2" xfId="37342"/>
    <cellStyle name="Total 3 5 5 3 5" xfId="19364"/>
    <cellStyle name="Total 3 5 5 3 5 2" xfId="37343"/>
    <cellStyle name="Total 3 5 5 3 6" xfId="19365"/>
    <cellStyle name="Total 3 5 5 3 6 2" xfId="37344"/>
    <cellStyle name="Total 3 5 5 3 7" xfId="19366"/>
    <cellStyle name="Total 3 5 5 3 7 2" xfId="37345"/>
    <cellStyle name="Total 3 5 5 3 8" xfId="37339"/>
    <cellStyle name="Total 3 5 5 4" xfId="19367"/>
    <cellStyle name="Total 3 5 5 4 2" xfId="19368"/>
    <cellStyle name="Total 3 5 5 4 2 2" xfId="37347"/>
    <cellStyle name="Total 3 5 5 4 3" xfId="19369"/>
    <cellStyle name="Total 3 5 5 4 3 2" xfId="37348"/>
    <cellStyle name="Total 3 5 5 4 4" xfId="19370"/>
    <cellStyle name="Total 3 5 5 4 4 2" xfId="37349"/>
    <cellStyle name="Total 3 5 5 4 5" xfId="19371"/>
    <cellStyle name="Total 3 5 5 4 5 2" xfId="37350"/>
    <cellStyle name="Total 3 5 5 4 6" xfId="19372"/>
    <cellStyle name="Total 3 5 5 4 6 2" xfId="37351"/>
    <cellStyle name="Total 3 5 5 4 7" xfId="19373"/>
    <cellStyle name="Total 3 5 5 4 7 2" xfId="37352"/>
    <cellStyle name="Total 3 5 5 4 8" xfId="37346"/>
    <cellStyle name="Total 3 5 5 5" xfId="19374"/>
    <cellStyle name="Total 3 5 5 5 2" xfId="19375"/>
    <cellStyle name="Total 3 5 5 5 2 2" xfId="37354"/>
    <cellStyle name="Total 3 5 5 5 3" xfId="19376"/>
    <cellStyle name="Total 3 5 5 5 3 2" xfId="37355"/>
    <cellStyle name="Total 3 5 5 5 4" xfId="19377"/>
    <cellStyle name="Total 3 5 5 5 4 2" xfId="37356"/>
    <cellStyle name="Total 3 5 5 5 5" xfId="19378"/>
    <cellStyle name="Total 3 5 5 5 5 2" xfId="37357"/>
    <cellStyle name="Total 3 5 5 5 6" xfId="19379"/>
    <cellStyle name="Total 3 5 5 5 6 2" xfId="37358"/>
    <cellStyle name="Total 3 5 5 5 7" xfId="19380"/>
    <cellStyle name="Total 3 5 5 5 7 2" xfId="37359"/>
    <cellStyle name="Total 3 5 5 5 8" xfId="37353"/>
    <cellStyle name="Total 3 5 5 6" xfId="19381"/>
    <cellStyle name="Total 3 5 5 6 2" xfId="19382"/>
    <cellStyle name="Total 3 5 5 6 2 2" xfId="37361"/>
    <cellStyle name="Total 3 5 5 6 3" xfId="19383"/>
    <cellStyle name="Total 3 5 5 6 3 2" xfId="37362"/>
    <cellStyle name="Total 3 5 5 6 4" xfId="19384"/>
    <cellStyle name="Total 3 5 5 6 4 2" xfId="37363"/>
    <cellStyle name="Total 3 5 5 6 5" xfId="19385"/>
    <cellStyle name="Total 3 5 5 6 5 2" xfId="37364"/>
    <cellStyle name="Total 3 5 5 6 6" xfId="19386"/>
    <cellStyle name="Total 3 5 5 6 6 2" xfId="37365"/>
    <cellStyle name="Total 3 5 5 6 7" xfId="19387"/>
    <cellStyle name="Total 3 5 5 6 7 2" xfId="37366"/>
    <cellStyle name="Total 3 5 5 6 8" xfId="37360"/>
    <cellStyle name="Total 3 5 5 7" xfId="19388"/>
    <cellStyle name="Total 3 5 5 7 2" xfId="19389"/>
    <cellStyle name="Total 3 5 5 7 2 2" xfId="37368"/>
    <cellStyle name="Total 3 5 5 7 3" xfId="19390"/>
    <cellStyle name="Total 3 5 5 7 3 2" xfId="37369"/>
    <cellStyle name="Total 3 5 5 7 4" xfId="19391"/>
    <cellStyle name="Total 3 5 5 7 4 2" xfId="37370"/>
    <cellStyle name="Total 3 5 5 7 5" xfId="19392"/>
    <cellStyle name="Total 3 5 5 7 5 2" xfId="37371"/>
    <cellStyle name="Total 3 5 5 7 6" xfId="19393"/>
    <cellStyle name="Total 3 5 5 7 6 2" xfId="37372"/>
    <cellStyle name="Total 3 5 5 7 7" xfId="19394"/>
    <cellStyle name="Total 3 5 5 7 7 2" xfId="37373"/>
    <cellStyle name="Total 3 5 5 7 8" xfId="37367"/>
    <cellStyle name="Total 3 5 5 8" xfId="19395"/>
    <cellStyle name="Total 3 5 5 8 2" xfId="19396"/>
    <cellStyle name="Total 3 5 5 8 2 2" xfId="37375"/>
    <cellStyle name="Total 3 5 5 8 3" xfId="19397"/>
    <cellStyle name="Total 3 5 5 8 3 2" xfId="37376"/>
    <cellStyle name="Total 3 5 5 8 4" xfId="19398"/>
    <cellStyle name="Total 3 5 5 8 4 2" xfId="37377"/>
    <cellStyle name="Total 3 5 5 8 5" xfId="19399"/>
    <cellStyle name="Total 3 5 5 8 5 2" xfId="37378"/>
    <cellStyle name="Total 3 5 5 8 6" xfId="19400"/>
    <cellStyle name="Total 3 5 5 8 6 2" xfId="37379"/>
    <cellStyle name="Total 3 5 5 8 7" xfId="19401"/>
    <cellStyle name="Total 3 5 5 8 7 2" xfId="37380"/>
    <cellStyle name="Total 3 5 5 8 8" xfId="37374"/>
    <cellStyle name="Total 3 5 5 9" xfId="19402"/>
    <cellStyle name="Total 3 5 5 9 2" xfId="19403"/>
    <cellStyle name="Total 3 5 5 9 2 2" xfId="37382"/>
    <cellStyle name="Total 3 5 5 9 3" xfId="19404"/>
    <cellStyle name="Total 3 5 5 9 3 2" xfId="37383"/>
    <cellStyle name="Total 3 5 5 9 4" xfId="19405"/>
    <cellStyle name="Total 3 5 5 9 4 2" xfId="37384"/>
    <cellStyle name="Total 3 5 5 9 5" xfId="19406"/>
    <cellStyle name="Total 3 5 5 9 5 2" xfId="37385"/>
    <cellStyle name="Total 3 5 5 9 6" xfId="19407"/>
    <cellStyle name="Total 3 5 5 9 6 2" xfId="37386"/>
    <cellStyle name="Total 3 5 5 9 7" xfId="19408"/>
    <cellStyle name="Total 3 5 5 9 7 2" xfId="37387"/>
    <cellStyle name="Total 3 5 5 9 8" xfId="37381"/>
    <cellStyle name="Total 3 5 6" xfId="19409"/>
    <cellStyle name="Total 3 5 6 10" xfId="19410"/>
    <cellStyle name="Total 3 5 6 11" xfId="37388"/>
    <cellStyle name="Total 3 5 6 2" xfId="19411"/>
    <cellStyle name="Total 3 5 6 2 2" xfId="37389"/>
    <cellStyle name="Total 3 5 6 3" xfId="19412"/>
    <cellStyle name="Total 3 5 6 3 2" xfId="37390"/>
    <cellStyle name="Total 3 5 6 4" xfId="19413"/>
    <cellStyle name="Total 3 5 6 4 2" xfId="37391"/>
    <cellStyle name="Total 3 5 6 5" xfId="19414"/>
    <cellStyle name="Total 3 5 6 5 2" xfId="37392"/>
    <cellStyle name="Total 3 5 6 6" xfId="19415"/>
    <cellStyle name="Total 3 5 6 6 2" xfId="37393"/>
    <cellStyle name="Total 3 5 6 7" xfId="19416"/>
    <cellStyle name="Total 3 5 6 7 2" xfId="37394"/>
    <cellStyle name="Total 3 5 6 8" xfId="19417"/>
    <cellStyle name="Total 3 5 6 9" xfId="19418"/>
    <cellStyle name="Total 3 5 7" xfId="19419"/>
    <cellStyle name="Total 3 5 7 10" xfId="19420"/>
    <cellStyle name="Total 3 5 7 11" xfId="37395"/>
    <cellStyle name="Total 3 5 7 2" xfId="19421"/>
    <cellStyle name="Total 3 5 7 2 2" xfId="37396"/>
    <cellStyle name="Total 3 5 7 3" xfId="19422"/>
    <cellStyle name="Total 3 5 7 3 2" xfId="37397"/>
    <cellStyle name="Total 3 5 7 4" xfId="19423"/>
    <cellStyle name="Total 3 5 7 4 2" xfId="37398"/>
    <cellStyle name="Total 3 5 7 5" xfId="19424"/>
    <cellStyle name="Total 3 5 7 5 2" xfId="37399"/>
    <cellStyle name="Total 3 5 7 6" xfId="19425"/>
    <cellStyle name="Total 3 5 7 6 2" xfId="37400"/>
    <cellStyle name="Total 3 5 7 7" xfId="19426"/>
    <cellStyle name="Total 3 5 7 7 2" xfId="37401"/>
    <cellStyle name="Total 3 5 7 8" xfId="19427"/>
    <cellStyle name="Total 3 5 7 9" xfId="19428"/>
    <cellStyle name="Total 3 5 8" xfId="19429"/>
    <cellStyle name="Total 3 5 8 10" xfId="19430"/>
    <cellStyle name="Total 3 5 8 11" xfId="37402"/>
    <cellStyle name="Total 3 5 8 2" xfId="19431"/>
    <cellStyle name="Total 3 5 8 2 2" xfId="37403"/>
    <cellStyle name="Total 3 5 8 3" xfId="19432"/>
    <cellStyle name="Total 3 5 8 3 2" xfId="37404"/>
    <cellStyle name="Total 3 5 8 4" xfId="19433"/>
    <cellStyle name="Total 3 5 8 4 2" xfId="37405"/>
    <cellStyle name="Total 3 5 8 5" xfId="19434"/>
    <cellStyle name="Total 3 5 8 5 2" xfId="37406"/>
    <cellStyle name="Total 3 5 8 6" xfId="19435"/>
    <cellStyle name="Total 3 5 8 6 2" xfId="37407"/>
    <cellStyle name="Total 3 5 8 7" xfId="19436"/>
    <cellStyle name="Total 3 5 8 7 2" xfId="37408"/>
    <cellStyle name="Total 3 5 8 8" xfId="19437"/>
    <cellStyle name="Total 3 5 8 9" xfId="19438"/>
    <cellStyle name="Total 3 5 9" xfId="19439"/>
    <cellStyle name="Total 3 5 9 10" xfId="19440"/>
    <cellStyle name="Total 3 5 9 11" xfId="37409"/>
    <cellStyle name="Total 3 5 9 2" xfId="19441"/>
    <cellStyle name="Total 3 5 9 2 2" xfId="37410"/>
    <cellStyle name="Total 3 5 9 3" xfId="19442"/>
    <cellStyle name="Total 3 5 9 3 2" xfId="37411"/>
    <cellStyle name="Total 3 5 9 4" xfId="19443"/>
    <cellStyle name="Total 3 5 9 4 2" xfId="37412"/>
    <cellStyle name="Total 3 5 9 5" xfId="19444"/>
    <cellStyle name="Total 3 5 9 5 2" xfId="37413"/>
    <cellStyle name="Total 3 5 9 6" xfId="19445"/>
    <cellStyle name="Total 3 5 9 6 2" xfId="37414"/>
    <cellStyle name="Total 3 5 9 7" xfId="19446"/>
    <cellStyle name="Total 3 5 9 7 2" xfId="37415"/>
    <cellStyle name="Total 3 5 9 8" xfId="19447"/>
    <cellStyle name="Total 3 5 9 9" xfId="19448"/>
    <cellStyle name="Total 3 6" xfId="19449"/>
    <cellStyle name="Total 3 6 10" xfId="19450"/>
    <cellStyle name="Total 3 6 10 2" xfId="19451"/>
    <cellStyle name="Total 3 6 10 2 2" xfId="37418"/>
    <cellStyle name="Total 3 6 10 3" xfId="19452"/>
    <cellStyle name="Total 3 6 10 3 2" xfId="37419"/>
    <cellStyle name="Total 3 6 10 4" xfId="19453"/>
    <cellStyle name="Total 3 6 10 4 2" xfId="37420"/>
    <cellStyle name="Total 3 6 10 5" xfId="19454"/>
    <cellStyle name="Total 3 6 10 5 2" xfId="37421"/>
    <cellStyle name="Total 3 6 10 6" xfId="19455"/>
    <cellStyle name="Total 3 6 10 6 2" xfId="37422"/>
    <cellStyle name="Total 3 6 10 7" xfId="19456"/>
    <cellStyle name="Total 3 6 10 7 2" xfId="37423"/>
    <cellStyle name="Total 3 6 10 8" xfId="37417"/>
    <cellStyle name="Total 3 6 11" xfId="19457"/>
    <cellStyle name="Total 3 6 11 2" xfId="37424"/>
    <cellStyle name="Total 3 6 12" xfId="19458"/>
    <cellStyle name="Total 3 6 12 2" xfId="37425"/>
    <cellStyle name="Total 3 6 13" xfId="19459"/>
    <cellStyle name="Total 3 6 13 2" xfId="37426"/>
    <cellStyle name="Total 3 6 14" xfId="19460"/>
    <cellStyle name="Total 3 6 14 2" xfId="37427"/>
    <cellStyle name="Total 3 6 15" xfId="19461"/>
    <cellStyle name="Total 3 6 16" xfId="19462"/>
    <cellStyle name="Total 3 6 17" xfId="37416"/>
    <cellStyle name="Total 3 6 2" xfId="19463"/>
    <cellStyle name="Total 3 6 2 2" xfId="19464"/>
    <cellStyle name="Total 3 6 2 2 2" xfId="37429"/>
    <cellStyle name="Total 3 6 2 3" xfId="19465"/>
    <cellStyle name="Total 3 6 2 3 2" xfId="37430"/>
    <cellStyle name="Total 3 6 2 4" xfId="19466"/>
    <cellStyle name="Total 3 6 2 4 2" xfId="37431"/>
    <cellStyle name="Total 3 6 2 5" xfId="19467"/>
    <cellStyle name="Total 3 6 2 5 2" xfId="37432"/>
    <cellStyle name="Total 3 6 2 6" xfId="19468"/>
    <cellStyle name="Total 3 6 2 6 2" xfId="37433"/>
    <cellStyle name="Total 3 6 2 7" xfId="19469"/>
    <cellStyle name="Total 3 6 2 7 2" xfId="37434"/>
    <cellStyle name="Total 3 6 2 8" xfId="37428"/>
    <cellStyle name="Total 3 6 3" xfId="19470"/>
    <cellStyle name="Total 3 6 3 2" xfId="19471"/>
    <cellStyle name="Total 3 6 3 2 2" xfId="37436"/>
    <cellStyle name="Total 3 6 3 3" xfId="19472"/>
    <cellStyle name="Total 3 6 3 3 2" xfId="37437"/>
    <cellStyle name="Total 3 6 3 4" xfId="19473"/>
    <cellStyle name="Total 3 6 3 4 2" xfId="37438"/>
    <cellStyle name="Total 3 6 3 5" xfId="19474"/>
    <cellStyle name="Total 3 6 3 5 2" xfId="37439"/>
    <cellStyle name="Total 3 6 3 6" xfId="19475"/>
    <cellStyle name="Total 3 6 3 6 2" xfId="37440"/>
    <cellStyle name="Total 3 6 3 7" xfId="19476"/>
    <cellStyle name="Total 3 6 3 7 2" xfId="37441"/>
    <cellStyle name="Total 3 6 3 8" xfId="37435"/>
    <cellStyle name="Total 3 6 4" xfId="19477"/>
    <cellStyle name="Total 3 6 4 2" xfId="19478"/>
    <cellStyle name="Total 3 6 4 2 2" xfId="37443"/>
    <cellStyle name="Total 3 6 4 3" xfId="19479"/>
    <cellStyle name="Total 3 6 4 3 2" xfId="37444"/>
    <cellStyle name="Total 3 6 4 4" xfId="19480"/>
    <cellStyle name="Total 3 6 4 4 2" xfId="37445"/>
    <cellStyle name="Total 3 6 4 5" xfId="19481"/>
    <cellStyle name="Total 3 6 4 5 2" xfId="37446"/>
    <cellStyle name="Total 3 6 4 6" xfId="19482"/>
    <cellStyle name="Total 3 6 4 6 2" xfId="37447"/>
    <cellStyle name="Total 3 6 4 7" xfId="19483"/>
    <cellStyle name="Total 3 6 4 7 2" xfId="37448"/>
    <cellStyle name="Total 3 6 4 8" xfId="37442"/>
    <cellStyle name="Total 3 6 5" xfId="19484"/>
    <cellStyle name="Total 3 6 5 2" xfId="19485"/>
    <cellStyle name="Total 3 6 5 2 2" xfId="37450"/>
    <cellStyle name="Total 3 6 5 3" xfId="19486"/>
    <cellStyle name="Total 3 6 5 3 2" xfId="37451"/>
    <cellStyle name="Total 3 6 5 4" xfId="19487"/>
    <cellStyle name="Total 3 6 5 4 2" xfId="37452"/>
    <cellStyle name="Total 3 6 5 5" xfId="19488"/>
    <cellStyle name="Total 3 6 5 5 2" xfId="37453"/>
    <cellStyle name="Total 3 6 5 6" xfId="19489"/>
    <cellStyle name="Total 3 6 5 6 2" xfId="37454"/>
    <cellStyle name="Total 3 6 5 7" xfId="19490"/>
    <cellStyle name="Total 3 6 5 7 2" xfId="37455"/>
    <cellStyle name="Total 3 6 5 8" xfId="37449"/>
    <cellStyle name="Total 3 6 6" xfId="19491"/>
    <cellStyle name="Total 3 6 6 2" xfId="19492"/>
    <cellStyle name="Total 3 6 6 2 2" xfId="37457"/>
    <cellStyle name="Total 3 6 6 3" xfId="19493"/>
    <cellStyle name="Total 3 6 6 3 2" xfId="37458"/>
    <cellStyle name="Total 3 6 6 4" xfId="19494"/>
    <cellStyle name="Total 3 6 6 4 2" xfId="37459"/>
    <cellStyle name="Total 3 6 6 5" xfId="19495"/>
    <cellStyle name="Total 3 6 6 5 2" xfId="37460"/>
    <cellStyle name="Total 3 6 6 6" xfId="19496"/>
    <cellStyle name="Total 3 6 6 6 2" xfId="37461"/>
    <cellStyle name="Total 3 6 6 7" xfId="19497"/>
    <cellStyle name="Total 3 6 6 7 2" xfId="37462"/>
    <cellStyle name="Total 3 6 6 8" xfId="37456"/>
    <cellStyle name="Total 3 6 7" xfId="19498"/>
    <cellStyle name="Total 3 6 7 2" xfId="19499"/>
    <cellStyle name="Total 3 6 7 2 2" xfId="37464"/>
    <cellStyle name="Total 3 6 7 3" xfId="19500"/>
    <cellStyle name="Total 3 6 7 3 2" xfId="37465"/>
    <cellStyle name="Total 3 6 7 4" xfId="19501"/>
    <cellStyle name="Total 3 6 7 4 2" xfId="37466"/>
    <cellStyle name="Total 3 6 7 5" xfId="19502"/>
    <cellStyle name="Total 3 6 7 5 2" xfId="37467"/>
    <cellStyle name="Total 3 6 7 6" xfId="19503"/>
    <cellStyle name="Total 3 6 7 6 2" xfId="37468"/>
    <cellStyle name="Total 3 6 7 7" xfId="19504"/>
    <cellStyle name="Total 3 6 7 7 2" xfId="37469"/>
    <cellStyle name="Total 3 6 7 8" xfId="37463"/>
    <cellStyle name="Total 3 6 8" xfId="19505"/>
    <cellStyle name="Total 3 6 8 2" xfId="19506"/>
    <cellStyle name="Total 3 6 8 2 2" xfId="37471"/>
    <cellStyle name="Total 3 6 8 3" xfId="19507"/>
    <cellStyle name="Total 3 6 8 3 2" xfId="37472"/>
    <cellStyle name="Total 3 6 8 4" xfId="19508"/>
    <cellStyle name="Total 3 6 8 4 2" xfId="37473"/>
    <cellStyle name="Total 3 6 8 5" xfId="19509"/>
    <cellStyle name="Total 3 6 8 5 2" xfId="37474"/>
    <cellStyle name="Total 3 6 8 6" xfId="19510"/>
    <cellStyle name="Total 3 6 8 6 2" xfId="37475"/>
    <cellStyle name="Total 3 6 8 7" xfId="19511"/>
    <cellStyle name="Total 3 6 8 7 2" xfId="37476"/>
    <cellStyle name="Total 3 6 8 8" xfId="37470"/>
    <cellStyle name="Total 3 6 9" xfId="19512"/>
    <cellStyle name="Total 3 6 9 2" xfId="19513"/>
    <cellStyle name="Total 3 6 9 2 2" xfId="37478"/>
    <cellStyle name="Total 3 6 9 3" xfId="19514"/>
    <cellStyle name="Total 3 6 9 3 2" xfId="37479"/>
    <cellStyle name="Total 3 6 9 4" xfId="19515"/>
    <cellStyle name="Total 3 6 9 4 2" xfId="37480"/>
    <cellStyle name="Total 3 6 9 5" xfId="19516"/>
    <cellStyle name="Total 3 6 9 5 2" xfId="37481"/>
    <cellStyle name="Total 3 6 9 6" xfId="19517"/>
    <cellStyle name="Total 3 6 9 6 2" xfId="37482"/>
    <cellStyle name="Total 3 6 9 7" xfId="19518"/>
    <cellStyle name="Total 3 6 9 7 2" xfId="37483"/>
    <cellStyle name="Total 3 6 9 8" xfId="37477"/>
    <cellStyle name="Total 3 7" xfId="19519"/>
    <cellStyle name="Total 3 7 10" xfId="19520"/>
    <cellStyle name="Total 3 7 10 2" xfId="19521"/>
    <cellStyle name="Total 3 7 10 2 2" xfId="37486"/>
    <cellStyle name="Total 3 7 10 3" xfId="19522"/>
    <cellStyle name="Total 3 7 10 3 2" xfId="37487"/>
    <cellStyle name="Total 3 7 10 4" xfId="19523"/>
    <cellStyle name="Total 3 7 10 4 2" xfId="37488"/>
    <cellStyle name="Total 3 7 10 5" xfId="19524"/>
    <cellStyle name="Total 3 7 10 5 2" xfId="37489"/>
    <cellStyle name="Total 3 7 10 6" xfId="19525"/>
    <cellStyle name="Total 3 7 10 6 2" xfId="37490"/>
    <cellStyle name="Total 3 7 10 7" xfId="19526"/>
    <cellStyle name="Total 3 7 10 7 2" xfId="37491"/>
    <cellStyle name="Total 3 7 10 8" xfId="37485"/>
    <cellStyle name="Total 3 7 11" xfId="19527"/>
    <cellStyle name="Total 3 7 11 2" xfId="37492"/>
    <cellStyle name="Total 3 7 12" xfId="19528"/>
    <cellStyle name="Total 3 7 12 2" xfId="37493"/>
    <cellStyle name="Total 3 7 13" xfId="19529"/>
    <cellStyle name="Total 3 7 13 2" xfId="37494"/>
    <cellStyle name="Total 3 7 14" xfId="19530"/>
    <cellStyle name="Total 3 7 14 2" xfId="37495"/>
    <cellStyle name="Total 3 7 15" xfId="19531"/>
    <cellStyle name="Total 3 7 16" xfId="19532"/>
    <cellStyle name="Total 3 7 17" xfId="37484"/>
    <cellStyle name="Total 3 7 2" xfId="19533"/>
    <cellStyle name="Total 3 7 2 2" xfId="19534"/>
    <cellStyle name="Total 3 7 2 2 2" xfId="37497"/>
    <cellStyle name="Total 3 7 2 3" xfId="19535"/>
    <cellStyle name="Total 3 7 2 3 2" xfId="37498"/>
    <cellStyle name="Total 3 7 2 4" xfId="19536"/>
    <cellStyle name="Total 3 7 2 4 2" xfId="37499"/>
    <cellStyle name="Total 3 7 2 5" xfId="19537"/>
    <cellStyle name="Total 3 7 2 5 2" xfId="37500"/>
    <cellStyle name="Total 3 7 2 6" xfId="19538"/>
    <cellStyle name="Total 3 7 2 6 2" xfId="37501"/>
    <cellStyle name="Total 3 7 2 7" xfId="19539"/>
    <cellStyle name="Total 3 7 2 7 2" xfId="37502"/>
    <cellStyle name="Total 3 7 2 8" xfId="37496"/>
    <cellStyle name="Total 3 7 3" xfId="19540"/>
    <cellStyle name="Total 3 7 3 2" xfId="19541"/>
    <cellStyle name="Total 3 7 3 2 2" xfId="37504"/>
    <cellStyle name="Total 3 7 3 3" xfId="19542"/>
    <cellStyle name="Total 3 7 3 3 2" xfId="37505"/>
    <cellStyle name="Total 3 7 3 4" xfId="19543"/>
    <cellStyle name="Total 3 7 3 4 2" xfId="37506"/>
    <cellStyle name="Total 3 7 3 5" xfId="19544"/>
    <cellStyle name="Total 3 7 3 5 2" xfId="37507"/>
    <cellStyle name="Total 3 7 3 6" xfId="19545"/>
    <cellStyle name="Total 3 7 3 6 2" xfId="37508"/>
    <cellStyle name="Total 3 7 3 7" xfId="19546"/>
    <cellStyle name="Total 3 7 3 7 2" xfId="37509"/>
    <cellStyle name="Total 3 7 3 8" xfId="37503"/>
    <cellStyle name="Total 3 7 4" xfId="19547"/>
    <cellStyle name="Total 3 7 4 2" xfId="19548"/>
    <cellStyle name="Total 3 7 4 2 2" xfId="37511"/>
    <cellStyle name="Total 3 7 4 3" xfId="19549"/>
    <cellStyle name="Total 3 7 4 3 2" xfId="37512"/>
    <cellStyle name="Total 3 7 4 4" xfId="19550"/>
    <cellStyle name="Total 3 7 4 4 2" xfId="37513"/>
    <cellStyle name="Total 3 7 4 5" xfId="19551"/>
    <cellStyle name="Total 3 7 4 5 2" xfId="37514"/>
    <cellStyle name="Total 3 7 4 6" xfId="19552"/>
    <cellStyle name="Total 3 7 4 6 2" xfId="37515"/>
    <cellStyle name="Total 3 7 4 7" xfId="19553"/>
    <cellStyle name="Total 3 7 4 7 2" xfId="37516"/>
    <cellStyle name="Total 3 7 4 8" xfId="37510"/>
    <cellStyle name="Total 3 7 5" xfId="19554"/>
    <cellStyle name="Total 3 7 5 2" xfId="19555"/>
    <cellStyle name="Total 3 7 5 2 2" xfId="37518"/>
    <cellStyle name="Total 3 7 5 3" xfId="19556"/>
    <cellStyle name="Total 3 7 5 3 2" xfId="37519"/>
    <cellStyle name="Total 3 7 5 4" xfId="19557"/>
    <cellStyle name="Total 3 7 5 4 2" xfId="37520"/>
    <cellStyle name="Total 3 7 5 5" xfId="19558"/>
    <cellStyle name="Total 3 7 5 5 2" xfId="37521"/>
    <cellStyle name="Total 3 7 5 6" xfId="19559"/>
    <cellStyle name="Total 3 7 5 6 2" xfId="37522"/>
    <cellStyle name="Total 3 7 5 7" xfId="19560"/>
    <cellStyle name="Total 3 7 5 7 2" xfId="37523"/>
    <cellStyle name="Total 3 7 5 8" xfId="37517"/>
    <cellStyle name="Total 3 7 6" xfId="19561"/>
    <cellStyle name="Total 3 7 6 2" xfId="19562"/>
    <cellStyle name="Total 3 7 6 2 2" xfId="37525"/>
    <cellStyle name="Total 3 7 6 3" xfId="19563"/>
    <cellStyle name="Total 3 7 6 3 2" xfId="37526"/>
    <cellStyle name="Total 3 7 6 4" xfId="19564"/>
    <cellStyle name="Total 3 7 6 4 2" xfId="37527"/>
    <cellStyle name="Total 3 7 6 5" xfId="19565"/>
    <cellStyle name="Total 3 7 6 5 2" xfId="37528"/>
    <cellStyle name="Total 3 7 6 6" xfId="19566"/>
    <cellStyle name="Total 3 7 6 6 2" xfId="37529"/>
    <cellStyle name="Total 3 7 6 7" xfId="19567"/>
    <cellStyle name="Total 3 7 6 7 2" xfId="37530"/>
    <cellStyle name="Total 3 7 6 8" xfId="37524"/>
    <cellStyle name="Total 3 7 7" xfId="19568"/>
    <cellStyle name="Total 3 7 7 2" xfId="19569"/>
    <cellStyle name="Total 3 7 7 2 2" xfId="37532"/>
    <cellStyle name="Total 3 7 7 3" xfId="19570"/>
    <cellStyle name="Total 3 7 7 3 2" xfId="37533"/>
    <cellStyle name="Total 3 7 7 4" xfId="19571"/>
    <cellStyle name="Total 3 7 7 4 2" xfId="37534"/>
    <cellStyle name="Total 3 7 7 5" xfId="19572"/>
    <cellStyle name="Total 3 7 7 5 2" xfId="37535"/>
    <cellStyle name="Total 3 7 7 6" xfId="19573"/>
    <cellStyle name="Total 3 7 7 6 2" xfId="37536"/>
    <cellStyle name="Total 3 7 7 7" xfId="19574"/>
    <cellStyle name="Total 3 7 7 7 2" xfId="37537"/>
    <cellStyle name="Total 3 7 7 8" xfId="37531"/>
    <cellStyle name="Total 3 7 8" xfId="19575"/>
    <cellStyle name="Total 3 7 8 2" xfId="19576"/>
    <cellStyle name="Total 3 7 8 2 2" xfId="37539"/>
    <cellStyle name="Total 3 7 8 3" xfId="19577"/>
    <cellStyle name="Total 3 7 8 3 2" xfId="37540"/>
    <cellStyle name="Total 3 7 8 4" xfId="19578"/>
    <cellStyle name="Total 3 7 8 4 2" xfId="37541"/>
    <cellStyle name="Total 3 7 8 5" xfId="19579"/>
    <cellStyle name="Total 3 7 8 5 2" xfId="37542"/>
    <cellStyle name="Total 3 7 8 6" xfId="19580"/>
    <cellStyle name="Total 3 7 8 6 2" xfId="37543"/>
    <cellStyle name="Total 3 7 8 7" xfId="19581"/>
    <cellStyle name="Total 3 7 8 7 2" xfId="37544"/>
    <cellStyle name="Total 3 7 8 8" xfId="37538"/>
    <cellStyle name="Total 3 7 9" xfId="19582"/>
    <cellStyle name="Total 3 7 9 2" xfId="19583"/>
    <cellStyle name="Total 3 7 9 2 2" xfId="37546"/>
    <cellStyle name="Total 3 7 9 3" xfId="19584"/>
    <cellStyle name="Total 3 7 9 3 2" xfId="37547"/>
    <cellStyle name="Total 3 7 9 4" xfId="19585"/>
    <cellStyle name="Total 3 7 9 4 2" xfId="37548"/>
    <cellStyle name="Total 3 7 9 5" xfId="19586"/>
    <cellStyle name="Total 3 7 9 5 2" xfId="37549"/>
    <cellStyle name="Total 3 7 9 6" xfId="19587"/>
    <cellStyle name="Total 3 7 9 6 2" xfId="37550"/>
    <cellStyle name="Total 3 7 9 7" xfId="19588"/>
    <cellStyle name="Total 3 7 9 7 2" xfId="37551"/>
    <cellStyle name="Total 3 7 9 8" xfId="37545"/>
    <cellStyle name="Total 3 8" xfId="19589"/>
    <cellStyle name="Total 3 8 10" xfId="19590"/>
    <cellStyle name="Total 3 8 10 2" xfId="19591"/>
    <cellStyle name="Total 3 8 10 2 2" xfId="37554"/>
    <cellStyle name="Total 3 8 10 3" xfId="19592"/>
    <cellStyle name="Total 3 8 10 3 2" xfId="37555"/>
    <cellStyle name="Total 3 8 10 4" xfId="19593"/>
    <cellStyle name="Total 3 8 10 4 2" xfId="37556"/>
    <cellStyle name="Total 3 8 10 5" xfId="19594"/>
    <cellStyle name="Total 3 8 10 5 2" xfId="37557"/>
    <cellStyle name="Total 3 8 10 6" xfId="19595"/>
    <cellStyle name="Total 3 8 10 6 2" xfId="37558"/>
    <cellStyle name="Total 3 8 10 7" xfId="19596"/>
    <cellStyle name="Total 3 8 10 7 2" xfId="37559"/>
    <cellStyle name="Total 3 8 10 8" xfId="37553"/>
    <cellStyle name="Total 3 8 11" xfId="19597"/>
    <cellStyle name="Total 3 8 11 2" xfId="37560"/>
    <cellStyle name="Total 3 8 12" xfId="19598"/>
    <cellStyle name="Total 3 8 12 2" xfId="37561"/>
    <cellStyle name="Total 3 8 13" xfId="19599"/>
    <cellStyle name="Total 3 8 13 2" xfId="37562"/>
    <cellStyle name="Total 3 8 14" xfId="19600"/>
    <cellStyle name="Total 3 8 14 2" xfId="37563"/>
    <cellStyle name="Total 3 8 15" xfId="19601"/>
    <cellStyle name="Total 3 8 16" xfId="19602"/>
    <cellStyle name="Total 3 8 17" xfId="19603"/>
    <cellStyle name="Total 3 8 18" xfId="37552"/>
    <cellStyle name="Total 3 8 2" xfId="19604"/>
    <cellStyle name="Total 3 8 2 2" xfId="19605"/>
    <cellStyle name="Total 3 8 2 2 2" xfId="37565"/>
    <cellStyle name="Total 3 8 2 3" xfId="19606"/>
    <cellStyle name="Total 3 8 2 3 2" xfId="37566"/>
    <cellStyle name="Total 3 8 2 4" xfId="19607"/>
    <cellStyle name="Total 3 8 2 4 2" xfId="37567"/>
    <cellStyle name="Total 3 8 2 5" xfId="19608"/>
    <cellStyle name="Total 3 8 2 5 2" xfId="37568"/>
    <cellStyle name="Total 3 8 2 6" xfId="19609"/>
    <cellStyle name="Total 3 8 2 6 2" xfId="37569"/>
    <cellStyle name="Total 3 8 2 7" xfId="19610"/>
    <cellStyle name="Total 3 8 2 7 2" xfId="37570"/>
    <cellStyle name="Total 3 8 2 8" xfId="37564"/>
    <cellStyle name="Total 3 8 3" xfId="19611"/>
    <cellStyle name="Total 3 8 3 2" xfId="19612"/>
    <cellStyle name="Total 3 8 3 2 2" xfId="37572"/>
    <cellStyle name="Total 3 8 3 3" xfId="19613"/>
    <cellStyle name="Total 3 8 3 3 2" xfId="37573"/>
    <cellStyle name="Total 3 8 3 4" xfId="19614"/>
    <cellStyle name="Total 3 8 3 4 2" xfId="37574"/>
    <cellStyle name="Total 3 8 3 5" xfId="19615"/>
    <cellStyle name="Total 3 8 3 5 2" xfId="37575"/>
    <cellStyle name="Total 3 8 3 6" xfId="19616"/>
    <cellStyle name="Total 3 8 3 6 2" xfId="37576"/>
    <cellStyle name="Total 3 8 3 7" xfId="19617"/>
    <cellStyle name="Total 3 8 3 7 2" xfId="37577"/>
    <cellStyle name="Total 3 8 3 8" xfId="37571"/>
    <cellStyle name="Total 3 8 4" xfId="19618"/>
    <cellStyle name="Total 3 8 4 2" xfId="19619"/>
    <cellStyle name="Total 3 8 4 2 2" xfId="37579"/>
    <cellStyle name="Total 3 8 4 3" xfId="19620"/>
    <cellStyle name="Total 3 8 4 3 2" xfId="37580"/>
    <cellStyle name="Total 3 8 4 4" xfId="19621"/>
    <cellStyle name="Total 3 8 4 4 2" xfId="37581"/>
    <cellStyle name="Total 3 8 4 5" xfId="19622"/>
    <cellStyle name="Total 3 8 4 5 2" xfId="37582"/>
    <cellStyle name="Total 3 8 4 6" xfId="19623"/>
    <cellStyle name="Total 3 8 4 6 2" xfId="37583"/>
    <cellStyle name="Total 3 8 4 7" xfId="19624"/>
    <cellStyle name="Total 3 8 4 7 2" xfId="37584"/>
    <cellStyle name="Total 3 8 4 8" xfId="37578"/>
    <cellStyle name="Total 3 8 5" xfId="19625"/>
    <cellStyle name="Total 3 8 5 2" xfId="19626"/>
    <cellStyle name="Total 3 8 5 2 2" xfId="37586"/>
    <cellStyle name="Total 3 8 5 3" xfId="19627"/>
    <cellStyle name="Total 3 8 5 3 2" xfId="37587"/>
    <cellStyle name="Total 3 8 5 4" xfId="19628"/>
    <cellStyle name="Total 3 8 5 4 2" xfId="37588"/>
    <cellStyle name="Total 3 8 5 5" xfId="19629"/>
    <cellStyle name="Total 3 8 5 5 2" xfId="37589"/>
    <cellStyle name="Total 3 8 5 6" xfId="19630"/>
    <cellStyle name="Total 3 8 5 6 2" xfId="37590"/>
    <cellStyle name="Total 3 8 5 7" xfId="19631"/>
    <cellStyle name="Total 3 8 5 7 2" xfId="37591"/>
    <cellStyle name="Total 3 8 5 8" xfId="37585"/>
    <cellStyle name="Total 3 8 6" xfId="19632"/>
    <cellStyle name="Total 3 8 6 2" xfId="19633"/>
    <cellStyle name="Total 3 8 6 2 2" xfId="37593"/>
    <cellStyle name="Total 3 8 6 3" xfId="19634"/>
    <cellStyle name="Total 3 8 6 3 2" xfId="37594"/>
    <cellStyle name="Total 3 8 6 4" xfId="19635"/>
    <cellStyle name="Total 3 8 6 4 2" xfId="37595"/>
    <cellStyle name="Total 3 8 6 5" xfId="19636"/>
    <cellStyle name="Total 3 8 6 5 2" xfId="37596"/>
    <cellStyle name="Total 3 8 6 6" xfId="19637"/>
    <cellStyle name="Total 3 8 6 6 2" xfId="37597"/>
    <cellStyle name="Total 3 8 6 7" xfId="19638"/>
    <cellStyle name="Total 3 8 6 7 2" xfId="37598"/>
    <cellStyle name="Total 3 8 6 8" xfId="37592"/>
    <cellStyle name="Total 3 8 7" xfId="19639"/>
    <cellStyle name="Total 3 8 7 2" xfId="19640"/>
    <cellStyle name="Total 3 8 7 2 2" xfId="37600"/>
    <cellStyle name="Total 3 8 7 3" xfId="19641"/>
    <cellStyle name="Total 3 8 7 3 2" xfId="37601"/>
    <cellStyle name="Total 3 8 7 4" xfId="19642"/>
    <cellStyle name="Total 3 8 7 4 2" xfId="37602"/>
    <cellStyle name="Total 3 8 7 5" xfId="19643"/>
    <cellStyle name="Total 3 8 7 5 2" xfId="37603"/>
    <cellStyle name="Total 3 8 7 6" xfId="19644"/>
    <cellStyle name="Total 3 8 7 6 2" xfId="37604"/>
    <cellStyle name="Total 3 8 7 7" xfId="19645"/>
    <cellStyle name="Total 3 8 7 7 2" xfId="37605"/>
    <cellStyle name="Total 3 8 7 8" xfId="37599"/>
    <cellStyle name="Total 3 8 8" xfId="19646"/>
    <cellStyle name="Total 3 8 8 2" xfId="19647"/>
    <cellStyle name="Total 3 8 8 2 2" xfId="37607"/>
    <cellStyle name="Total 3 8 8 3" xfId="19648"/>
    <cellStyle name="Total 3 8 8 3 2" xfId="37608"/>
    <cellStyle name="Total 3 8 8 4" xfId="19649"/>
    <cellStyle name="Total 3 8 8 4 2" xfId="37609"/>
    <cellStyle name="Total 3 8 8 5" xfId="19650"/>
    <cellStyle name="Total 3 8 8 5 2" xfId="37610"/>
    <cellStyle name="Total 3 8 8 6" xfId="19651"/>
    <cellStyle name="Total 3 8 8 6 2" xfId="37611"/>
    <cellStyle name="Total 3 8 8 7" xfId="19652"/>
    <cellStyle name="Total 3 8 8 7 2" xfId="37612"/>
    <cellStyle name="Total 3 8 8 8" xfId="37606"/>
    <cellStyle name="Total 3 8 9" xfId="19653"/>
    <cellStyle name="Total 3 8 9 2" xfId="19654"/>
    <cellStyle name="Total 3 8 9 2 2" xfId="37614"/>
    <cellStyle name="Total 3 8 9 3" xfId="19655"/>
    <cellStyle name="Total 3 8 9 3 2" xfId="37615"/>
    <cellStyle name="Total 3 8 9 4" xfId="19656"/>
    <cellStyle name="Total 3 8 9 4 2" xfId="37616"/>
    <cellStyle name="Total 3 8 9 5" xfId="19657"/>
    <cellStyle name="Total 3 8 9 5 2" xfId="37617"/>
    <cellStyle name="Total 3 8 9 6" xfId="19658"/>
    <cellStyle name="Total 3 8 9 6 2" xfId="37618"/>
    <cellStyle name="Total 3 8 9 7" xfId="19659"/>
    <cellStyle name="Total 3 8 9 7 2" xfId="37619"/>
    <cellStyle name="Total 3 8 9 8" xfId="37613"/>
    <cellStyle name="Total 3 9" xfId="19660"/>
    <cellStyle name="Total 3 9 10" xfId="19661"/>
    <cellStyle name="Total 3 9 10 2" xfId="19662"/>
    <cellStyle name="Total 3 9 10 2 2" xfId="37622"/>
    <cellStyle name="Total 3 9 10 3" xfId="19663"/>
    <cellStyle name="Total 3 9 10 3 2" xfId="37623"/>
    <cellStyle name="Total 3 9 10 4" xfId="19664"/>
    <cellStyle name="Total 3 9 10 4 2" xfId="37624"/>
    <cellStyle name="Total 3 9 10 5" xfId="19665"/>
    <cellStyle name="Total 3 9 10 5 2" xfId="37625"/>
    <cellStyle name="Total 3 9 10 6" xfId="19666"/>
    <cellStyle name="Total 3 9 10 6 2" xfId="37626"/>
    <cellStyle name="Total 3 9 10 7" xfId="19667"/>
    <cellStyle name="Total 3 9 10 7 2" xfId="37627"/>
    <cellStyle name="Total 3 9 10 8" xfId="37621"/>
    <cellStyle name="Total 3 9 11" xfId="19668"/>
    <cellStyle name="Total 3 9 11 2" xfId="37628"/>
    <cellStyle name="Total 3 9 12" xfId="19669"/>
    <cellStyle name="Total 3 9 12 2" xfId="37629"/>
    <cellStyle name="Total 3 9 13" xfId="19670"/>
    <cellStyle name="Total 3 9 13 2" xfId="37630"/>
    <cellStyle name="Total 3 9 14" xfId="19671"/>
    <cellStyle name="Total 3 9 14 2" xfId="37631"/>
    <cellStyle name="Total 3 9 15" xfId="19672"/>
    <cellStyle name="Total 3 9 16" xfId="19673"/>
    <cellStyle name="Total 3 9 17" xfId="37620"/>
    <cellStyle name="Total 3 9 2" xfId="19674"/>
    <cellStyle name="Total 3 9 2 2" xfId="19675"/>
    <cellStyle name="Total 3 9 2 2 2" xfId="37633"/>
    <cellStyle name="Total 3 9 2 3" xfId="19676"/>
    <cellStyle name="Total 3 9 2 3 2" xfId="37634"/>
    <cellStyle name="Total 3 9 2 4" xfId="19677"/>
    <cellStyle name="Total 3 9 2 4 2" xfId="37635"/>
    <cellStyle name="Total 3 9 2 5" xfId="19678"/>
    <cellStyle name="Total 3 9 2 5 2" xfId="37636"/>
    <cellStyle name="Total 3 9 2 6" xfId="19679"/>
    <cellStyle name="Total 3 9 2 6 2" xfId="37637"/>
    <cellStyle name="Total 3 9 2 7" xfId="19680"/>
    <cellStyle name="Total 3 9 2 7 2" xfId="37638"/>
    <cellStyle name="Total 3 9 2 8" xfId="37632"/>
    <cellStyle name="Total 3 9 3" xfId="19681"/>
    <cellStyle name="Total 3 9 3 2" xfId="19682"/>
    <cellStyle name="Total 3 9 3 2 2" xfId="37640"/>
    <cellStyle name="Total 3 9 3 3" xfId="19683"/>
    <cellStyle name="Total 3 9 3 3 2" xfId="37641"/>
    <cellStyle name="Total 3 9 3 4" xfId="19684"/>
    <cellStyle name="Total 3 9 3 4 2" xfId="37642"/>
    <cellStyle name="Total 3 9 3 5" xfId="19685"/>
    <cellStyle name="Total 3 9 3 5 2" xfId="37643"/>
    <cellStyle name="Total 3 9 3 6" xfId="19686"/>
    <cellStyle name="Total 3 9 3 6 2" xfId="37644"/>
    <cellStyle name="Total 3 9 3 7" xfId="19687"/>
    <cellStyle name="Total 3 9 3 7 2" xfId="37645"/>
    <cellStyle name="Total 3 9 3 8" xfId="37639"/>
    <cellStyle name="Total 3 9 4" xfId="19688"/>
    <cellStyle name="Total 3 9 4 2" xfId="19689"/>
    <cellStyle name="Total 3 9 4 2 2" xfId="37647"/>
    <cellStyle name="Total 3 9 4 3" xfId="19690"/>
    <cellStyle name="Total 3 9 4 3 2" xfId="37648"/>
    <cellStyle name="Total 3 9 4 4" xfId="19691"/>
    <cellStyle name="Total 3 9 4 4 2" xfId="37649"/>
    <cellStyle name="Total 3 9 4 5" xfId="19692"/>
    <cellStyle name="Total 3 9 4 5 2" xfId="37650"/>
    <cellStyle name="Total 3 9 4 6" xfId="19693"/>
    <cellStyle name="Total 3 9 4 6 2" xfId="37651"/>
    <cellStyle name="Total 3 9 4 7" xfId="19694"/>
    <cellStyle name="Total 3 9 4 7 2" xfId="37652"/>
    <cellStyle name="Total 3 9 4 8" xfId="37646"/>
    <cellStyle name="Total 3 9 5" xfId="19695"/>
    <cellStyle name="Total 3 9 5 2" xfId="19696"/>
    <cellStyle name="Total 3 9 5 2 2" xfId="37654"/>
    <cellStyle name="Total 3 9 5 3" xfId="19697"/>
    <cellStyle name="Total 3 9 5 3 2" xfId="37655"/>
    <cellStyle name="Total 3 9 5 4" xfId="19698"/>
    <cellStyle name="Total 3 9 5 4 2" xfId="37656"/>
    <cellStyle name="Total 3 9 5 5" xfId="19699"/>
    <cellStyle name="Total 3 9 5 5 2" xfId="37657"/>
    <cellStyle name="Total 3 9 5 6" xfId="19700"/>
    <cellStyle name="Total 3 9 5 6 2" xfId="37658"/>
    <cellStyle name="Total 3 9 5 7" xfId="19701"/>
    <cellStyle name="Total 3 9 5 7 2" xfId="37659"/>
    <cellStyle name="Total 3 9 5 8" xfId="37653"/>
    <cellStyle name="Total 3 9 6" xfId="19702"/>
    <cellStyle name="Total 3 9 6 2" xfId="19703"/>
    <cellStyle name="Total 3 9 6 2 2" xfId="37661"/>
    <cellStyle name="Total 3 9 6 3" xfId="19704"/>
    <cellStyle name="Total 3 9 6 3 2" xfId="37662"/>
    <cellStyle name="Total 3 9 6 4" xfId="19705"/>
    <cellStyle name="Total 3 9 6 4 2" xfId="37663"/>
    <cellStyle name="Total 3 9 6 5" xfId="19706"/>
    <cellStyle name="Total 3 9 6 5 2" xfId="37664"/>
    <cellStyle name="Total 3 9 6 6" xfId="19707"/>
    <cellStyle name="Total 3 9 6 6 2" xfId="37665"/>
    <cellStyle name="Total 3 9 6 7" xfId="19708"/>
    <cellStyle name="Total 3 9 6 7 2" xfId="37666"/>
    <cellStyle name="Total 3 9 6 8" xfId="37660"/>
    <cellStyle name="Total 3 9 7" xfId="19709"/>
    <cellStyle name="Total 3 9 7 2" xfId="19710"/>
    <cellStyle name="Total 3 9 7 2 2" xfId="37668"/>
    <cellStyle name="Total 3 9 7 3" xfId="19711"/>
    <cellStyle name="Total 3 9 7 3 2" xfId="37669"/>
    <cellStyle name="Total 3 9 7 4" xfId="19712"/>
    <cellStyle name="Total 3 9 7 4 2" xfId="37670"/>
    <cellStyle name="Total 3 9 7 5" xfId="19713"/>
    <cellStyle name="Total 3 9 7 5 2" xfId="37671"/>
    <cellStyle name="Total 3 9 7 6" xfId="19714"/>
    <cellStyle name="Total 3 9 7 6 2" xfId="37672"/>
    <cellStyle name="Total 3 9 7 7" xfId="19715"/>
    <cellStyle name="Total 3 9 7 7 2" xfId="37673"/>
    <cellStyle name="Total 3 9 7 8" xfId="37667"/>
    <cellStyle name="Total 3 9 8" xfId="19716"/>
    <cellStyle name="Total 3 9 8 2" xfId="19717"/>
    <cellStyle name="Total 3 9 8 2 2" xfId="37675"/>
    <cellStyle name="Total 3 9 8 3" xfId="19718"/>
    <cellStyle name="Total 3 9 8 3 2" xfId="37676"/>
    <cellStyle name="Total 3 9 8 4" xfId="19719"/>
    <cellStyle name="Total 3 9 8 4 2" xfId="37677"/>
    <cellStyle name="Total 3 9 8 5" xfId="19720"/>
    <cellStyle name="Total 3 9 8 5 2" xfId="37678"/>
    <cellStyle name="Total 3 9 8 6" xfId="19721"/>
    <cellStyle name="Total 3 9 8 6 2" xfId="37679"/>
    <cellStyle name="Total 3 9 8 7" xfId="19722"/>
    <cellStyle name="Total 3 9 8 7 2" xfId="37680"/>
    <cellStyle name="Total 3 9 8 8" xfId="37674"/>
    <cellStyle name="Total 3 9 9" xfId="19723"/>
    <cellStyle name="Total 3 9 9 2" xfId="19724"/>
    <cellStyle name="Total 3 9 9 2 2" xfId="37682"/>
    <cellStyle name="Total 3 9 9 3" xfId="19725"/>
    <cellStyle name="Total 3 9 9 3 2" xfId="37683"/>
    <cellStyle name="Total 3 9 9 4" xfId="19726"/>
    <cellStyle name="Total 3 9 9 4 2" xfId="37684"/>
    <cellStyle name="Total 3 9 9 5" xfId="19727"/>
    <cellStyle name="Total 3 9 9 5 2" xfId="37685"/>
    <cellStyle name="Total 3 9 9 6" xfId="19728"/>
    <cellStyle name="Total 3 9 9 6 2" xfId="37686"/>
    <cellStyle name="Total 3 9 9 7" xfId="19729"/>
    <cellStyle name="Total 3 9 9 7 2" xfId="37687"/>
    <cellStyle name="Total 3 9 9 8" xfId="37681"/>
    <cellStyle name="Total 4" xfId="19730"/>
    <cellStyle name="Total 4 10" xfId="19731"/>
    <cellStyle name="Total 4 10 2" xfId="19732"/>
    <cellStyle name="Total 4 10 2 2" xfId="37689"/>
    <cellStyle name="Total 4 10 3" xfId="19733"/>
    <cellStyle name="Total 4 10 3 2" xfId="37690"/>
    <cellStyle name="Total 4 10 4" xfId="19734"/>
    <cellStyle name="Total 4 10 4 2" xfId="37691"/>
    <cellStyle name="Total 4 10 5" xfId="19735"/>
    <cellStyle name="Total 4 10 5 2" xfId="37692"/>
    <cellStyle name="Total 4 10 6" xfId="19736"/>
    <cellStyle name="Total 4 10 6 2" xfId="37693"/>
    <cellStyle name="Total 4 10 7" xfId="19737"/>
    <cellStyle name="Total 4 10 7 2" xfId="37694"/>
    <cellStyle name="Total 4 10 8" xfId="37688"/>
    <cellStyle name="Total 4 11" xfId="19738"/>
    <cellStyle name="Total 4 11 2" xfId="19739"/>
    <cellStyle name="Total 4 11 2 2" xfId="37696"/>
    <cellStyle name="Total 4 11 3" xfId="19740"/>
    <cellStyle name="Total 4 11 3 2" xfId="37697"/>
    <cellStyle name="Total 4 11 4" xfId="19741"/>
    <cellStyle name="Total 4 11 4 2" xfId="37698"/>
    <cellStyle name="Total 4 11 5" xfId="19742"/>
    <cellStyle name="Total 4 11 5 2" xfId="37699"/>
    <cellStyle name="Total 4 11 6" xfId="19743"/>
    <cellStyle name="Total 4 11 6 2" xfId="37700"/>
    <cellStyle name="Total 4 11 7" xfId="19744"/>
    <cellStyle name="Total 4 11 7 2" xfId="37701"/>
    <cellStyle name="Total 4 11 8" xfId="37695"/>
    <cellStyle name="Total 4 12" xfId="19745"/>
    <cellStyle name="Total 4 12 2" xfId="19746"/>
    <cellStyle name="Total 4 12 2 2" xfId="37703"/>
    <cellStyle name="Total 4 12 3" xfId="19747"/>
    <cellStyle name="Total 4 12 3 2" xfId="37704"/>
    <cellStyle name="Total 4 12 4" xfId="19748"/>
    <cellStyle name="Total 4 12 4 2" xfId="37705"/>
    <cellStyle name="Total 4 12 5" xfId="19749"/>
    <cellStyle name="Total 4 12 5 2" xfId="37706"/>
    <cellStyle name="Total 4 12 6" xfId="19750"/>
    <cellStyle name="Total 4 12 6 2" xfId="37707"/>
    <cellStyle name="Total 4 12 7" xfId="19751"/>
    <cellStyle name="Total 4 12 7 2" xfId="37708"/>
    <cellStyle name="Total 4 12 8" xfId="37702"/>
    <cellStyle name="Total 4 13" xfId="19752"/>
    <cellStyle name="Total 4 13 2" xfId="19753"/>
    <cellStyle name="Total 4 13 2 2" xfId="37710"/>
    <cellStyle name="Total 4 13 3" xfId="19754"/>
    <cellStyle name="Total 4 13 3 2" xfId="37711"/>
    <cellStyle name="Total 4 13 4" xfId="19755"/>
    <cellStyle name="Total 4 13 4 2" xfId="37712"/>
    <cellStyle name="Total 4 13 5" xfId="19756"/>
    <cellStyle name="Total 4 13 5 2" xfId="37713"/>
    <cellStyle name="Total 4 13 6" xfId="19757"/>
    <cellStyle name="Total 4 13 6 2" xfId="37714"/>
    <cellStyle name="Total 4 13 7" xfId="19758"/>
    <cellStyle name="Total 4 13 7 2" xfId="37715"/>
    <cellStyle name="Total 4 13 8" xfId="37709"/>
    <cellStyle name="Total 4 14" xfId="19759"/>
    <cellStyle name="Total 4 14 2" xfId="37716"/>
    <cellStyle name="Total 4 15" xfId="19760"/>
    <cellStyle name="Total 4 15 2" xfId="37717"/>
    <cellStyle name="Total 4 16" xfId="19761"/>
    <cellStyle name="Total 4 16 2" xfId="37718"/>
    <cellStyle name="Total 4 17" xfId="19762"/>
    <cellStyle name="Total 4 18" xfId="19763"/>
    <cellStyle name="Total 4 19" xfId="19764"/>
    <cellStyle name="Total 4 2" xfId="19765"/>
    <cellStyle name="Total 4 2 10" xfId="19766"/>
    <cellStyle name="Total 4 2 10 2" xfId="19767"/>
    <cellStyle name="Total 4 2 10 2 2" xfId="37720"/>
    <cellStyle name="Total 4 2 10 3" xfId="19768"/>
    <cellStyle name="Total 4 2 10 3 2" xfId="37721"/>
    <cellStyle name="Total 4 2 10 4" xfId="19769"/>
    <cellStyle name="Total 4 2 10 4 2" xfId="37722"/>
    <cellStyle name="Total 4 2 10 5" xfId="19770"/>
    <cellStyle name="Total 4 2 10 5 2" xfId="37723"/>
    <cellStyle name="Total 4 2 10 6" xfId="19771"/>
    <cellStyle name="Total 4 2 10 6 2" xfId="37724"/>
    <cellStyle name="Total 4 2 10 7" xfId="19772"/>
    <cellStyle name="Total 4 2 10 7 2" xfId="37725"/>
    <cellStyle name="Total 4 2 10 8" xfId="37719"/>
    <cellStyle name="Total 4 2 11" xfId="19773"/>
    <cellStyle name="Total 4 2 11 2" xfId="19774"/>
    <cellStyle name="Total 4 2 11 2 2" xfId="37727"/>
    <cellStyle name="Total 4 2 11 3" xfId="19775"/>
    <cellStyle name="Total 4 2 11 3 2" xfId="37728"/>
    <cellStyle name="Total 4 2 11 4" xfId="19776"/>
    <cellStyle name="Total 4 2 11 4 2" xfId="37729"/>
    <cellStyle name="Total 4 2 11 5" xfId="19777"/>
    <cellStyle name="Total 4 2 11 5 2" xfId="37730"/>
    <cellStyle name="Total 4 2 11 6" xfId="19778"/>
    <cellStyle name="Total 4 2 11 6 2" xfId="37731"/>
    <cellStyle name="Total 4 2 11 7" xfId="19779"/>
    <cellStyle name="Total 4 2 11 7 2" xfId="37732"/>
    <cellStyle name="Total 4 2 11 8" xfId="37726"/>
    <cellStyle name="Total 4 2 12" xfId="19780"/>
    <cellStyle name="Total 4 2 12 2" xfId="19781"/>
    <cellStyle name="Total 4 2 12 2 2" xfId="37734"/>
    <cellStyle name="Total 4 2 12 3" xfId="19782"/>
    <cellStyle name="Total 4 2 12 3 2" xfId="37735"/>
    <cellStyle name="Total 4 2 12 4" xfId="19783"/>
    <cellStyle name="Total 4 2 12 4 2" xfId="37736"/>
    <cellStyle name="Total 4 2 12 5" xfId="19784"/>
    <cellStyle name="Total 4 2 12 5 2" xfId="37737"/>
    <cellStyle name="Total 4 2 12 6" xfId="19785"/>
    <cellStyle name="Total 4 2 12 6 2" xfId="37738"/>
    <cellStyle name="Total 4 2 12 7" xfId="19786"/>
    <cellStyle name="Total 4 2 12 7 2" xfId="37739"/>
    <cellStyle name="Total 4 2 12 8" xfId="37733"/>
    <cellStyle name="Total 4 2 13" xfId="19787"/>
    <cellStyle name="Total 4 2 13 2" xfId="19788"/>
    <cellStyle name="Total 4 2 13 2 2" xfId="37741"/>
    <cellStyle name="Total 4 2 13 3" xfId="19789"/>
    <cellStyle name="Total 4 2 13 3 2" xfId="37742"/>
    <cellStyle name="Total 4 2 13 4" xfId="19790"/>
    <cellStyle name="Total 4 2 13 4 2" xfId="37743"/>
    <cellStyle name="Total 4 2 13 5" xfId="19791"/>
    <cellStyle name="Total 4 2 13 5 2" xfId="37744"/>
    <cellStyle name="Total 4 2 13 6" xfId="19792"/>
    <cellStyle name="Total 4 2 13 6 2" xfId="37745"/>
    <cellStyle name="Total 4 2 13 7" xfId="19793"/>
    <cellStyle name="Total 4 2 13 7 2" xfId="37746"/>
    <cellStyle name="Total 4 2 13 8" xfId="37740"/>
    <cellStyle name="Total 4 2 14" xfId="19794"/>
    <cellStyle name="Total 4 2 14 2" xfId="37747"/>
    <cellStyle name="Total 4 2 15" xfId="19795"/>
    <cellStyle name="Total 4 2 15 2" xfId="37748"/>
    <cellStyle name="Total 4 2 16" xfId="19796"/>
    <cellStyle name="Total 4 2 16 2" xfId="37749"/>
    <cellStyle name="Total 4 2 17" xfId="19797"/>
    <cellStyle name="Total 4 2 17 2" xfId="37750"/>
    <cellStyle name="Total 4 2 18" xfId="19798"/>
    <cellStyle name="Total 4 2 19" xfId="19799"/>
    <cellStyle name="Total 4 2 2" xfId="19800"/>
    <cellStyle name="Total 4 2 2 10" xfId="19801"/>
    <cellStyle name="Total 4 2 2 10 2" xfId="19802"/>
    <cellStyle name="Total 4 2 2 10 2 2" xfId="37753"/>
    <cellStyle name="Total 4 2 2 10 3" xfId="19803"/>
    <cellStyle name="Total 4 2 2 10 3 2" xfId="37754"/>
    <cellStyle name="Total 4 2 2 10 4" xfId="19804"/>
    <cellStyle name="Total 4 2 2 10 4 2" xfId="37755"/>
    <cellStyle name="Total 4 2 2 10 5" xfId="19805"/>
    <cellStyle name="Total 4 2 2 10 5 2" xfId="37756"/>
    <cellStyle name="Total 4 2 2 10 6" xfId="19806"/>
    <cellStyle name="Total 4 2 2 10 6 2" xfId="37757"/>
    <cellStyle name="Total 4 2 2 10 7" xfId="19807"/>
    <cellStyle name="Total 4 2 2 10 7 2" xfId="37758"/>
    <cellStyle name="Total 4 2 2 10 8" xfId="37752"/>
    <cellStyle name="Total 4 2 2 11" xfId="19808"/>
    <cellStyle name="Total 4 2 2 11 2" xfId="37759"/>
    <cellStyle name="Total 4 2 2 12" xfId="19809"/>
    <cellStyle name="Total 4 2 2 12 2" xfId="37760"/>
    <cellStyle name="Total 4 2 2 13" xfId="19810"/>
    <cellStyle name="Total 4 2 2 13 2" xfId="37761"/>
    <cellStyle name="Total 4 2 2 14" xfId="19811"/>
    <cellStyle name="Total 4 2 2 14 2" xfId="37762"/>
    <cellStyle name="Total 4 2 2 15" xfId="19812"/>
    <cellStyle name="Total 4 2 2 16" xfId="19813"/>
    <cellStyle name="Total 4 2 2 17" xfId="37751"/>
    <cellStyle name="Total 4 2 2 2" xfId="19814"/>
    <cellStyle name="Total 4 2 2 2 2" xfId="19815"/>
    <cellStyle name="Total 4 2 2 2 2 2" xfId="37764"/>
    <cellStyle name="Total 4 2 2 2 3" xfId="19816"/>
    <cellStyle name="Total 4 2 2 2 3 2" xfId="37765"/>
    <cellStyle name="Total 4 2 2 2 4" xfId="19817"/>
    <cellStyle name="Total 4 2 2 2 4 2" xfId="37766"/>
    <cellStyle name="Total 4 2 2 2 5" xfId="19818"/>
    <cellStyle name="Total 4 2 2 2 5 2" xfId="37767"/>
    <cellStyle name="Total 4 2 2 2 6" xfId="19819"/>
    <cellStyle name="Total 4 2 2 2 6 2" xfId="37768"/>
    <cellStyle name="Total 4 2 2 2 7" xfId="19820"/>
    <cellStyle name="Total 4 2 2 2 7 2" xfId="37769"/>
    <cellStyle name="Total 4 2 2 2 8" xfId="37763"/>
    <cellStyle name="Total 4 2 2 3" xfId="19821"/>
    <cellStyle name="Total 4 2 2 3 2" xfId="19822"/>
    <cellStyle name="Total 4 2 2 3 2 2" xfId="37771"/>
    <cellStyle name="Total 4 2 2 3 3" xfId="19823"/>
    <cellStyle name="Total 4 2 2 3 3 2" xfId="37772"/>
    <cellStyle name="Total 4 2 2 3 4" xfId="19824"/>
    <cellStyle name="Total 4 2 2 3 4 2" xfId="37773"/>
    <cellStyle name="Total 4 2 2 3 5" xfId="19825"/>
    <cellStyle name="Total 4 2 2 3 5 2" xfId="37774"/>
    <cellStyle name="Total 4 2 2 3 6" xfId="19826"/>
    <cellStyle name="Total 4 2 2 3 6 2" xfId="37775"/>
    <cellStyle name="Total 4 2 2 3 7" xfId="19827"/>
    <cellStyle name="Total 4 2 2 3 7 2" xfId="37776"/>
    <cellStyle name="Total 4 2 2 3 8" xfId="37770"/>
    <cellStyle name="Total 4 2 2 4" xfId="19828"/>
    <cellStyle name="Total 4 2 2 4 2" xfId="19829"/>
    <cellStyle name="Total 4 2 2 4 2 2" xfId="37778"/>
    <cellStyle name="Total 4 2 2 4 3" xfId="19830"/>
    <cellStyle name="Total 4 2 2 4 3 2" xfId="37779"/>
    <cellStyle name="Total 4 2 2 4 4" xfId="19831"/>
    <cellStyle name="Total 4 2 2 4 4 2" xfId="37780"/>
    <cellStyle name="Total 4 2 2 4 5" xfId="19832"/>
    <cellStyle name="Total 4 2 2 4 5 2" xfId="37781"/>
    <cellStyle name="Total 4 2 2 4 6" xfId="19833"/>
    <cellStyle name="Total 4 2 2 4 6 2" xfId="37782"/>
    <cellStyle name="Total 4 2 2 4 7" xfId="19834"/>
    <cellStyle name="Total 4 2 2 4 7 2" xfId="37783"/>
    <cellStyle name="Total 4 2 2 4 8" xfId="37777"/>
    <cellStyle name="Total 4 2 2 5" xfId="19835"/>
    <cellStyle name="Total 4 2 2 5 2" xfId="19836"/>
    <cellStyle name="Total 4 2 2 5 2 2" xfId="37785"/>
    <cellStyle name="Total 4 2 2 5 3" xfId="19837"/>
    <cellStyle name="Total 4 2 2 5 3 2" xfId="37786"/>
    <cellStyle name="Total 4 2 2 5 4" xfId="19838"/>
    <cellStyle name="Total 4 2 2 5 4 2" xfId="37787"/>
    <cellStyle name="Total 4 2 2 5 5" xfId="19839"/>
    <cellStyle name="Total 4 2 2 5 5 2" xfId="37788"/>
    <cellStyle name="Total 4 2 2 5 6" xfId="19840"/>
    <cellStyle name="Total 4 2 2 5 6 2" xfId="37789"/>
    <cellStyle name="Total 4 2 2 5 7" xfId="19841"/>
    <cellStyle name="Total 4 2 2 5 7 2" xfId="37790"/>
    <cellStyle name="Total 4 2 2 5 8" xfId="37784"/>
    <cellStyle name="Total 4 2 2 6" xfId="19842"/>
    <cellStyle name="Total 4 2 2 6 2" xfId="19843"/>
    <cellStyle name="Total 4 2 2 6 2 2" xfId="37792"/>
    <cellStyle name="Total 4 2 2 6 3" xfId="19844"/>
    <cellStyle name="Total 4 2 2 6 3 2" xfId="37793"/>
    <cellStyle name="Total 4 2 2 6 4" xfId="19845"/>
    <cellStyle name="Total 4 2 2 6 4 2" xfId="37794"/>
    <cellStyle name="Total 4 2 2 6 5" xfId="19846"/>
    <cellStyle name="Total 4 2 2 6 5 2" xfId="37795"/>
    <cellStyle name="Total 4 2 2 6 6" xfId="19847"/>
    <cellStyle name="Total 4 2 2 6 6 2" xfId="37796"/>
    <cellStyle name="Total 4 2 2 6 7" xfId="19848"/>
    <cellStyle name="Total 4 2 2 6 7 2" xfId="37797"/>
    <cellStyle name="Total 4 2 2 6 8" xfId="37791"/>
    <cellStyle name="Total 4 2 2 7" xfId="19849"/>
    <cellStyle name="Total 4 2 2 7 2" xfId="19850"/>
    <cellStyle name="Total 4 2 2 7 2 2" xfId="37799"/>
    <cellStyle name="Total 4 2 2 7 3" xfId="19851"/>
    <cellStyle name="Total 4 2 2 7 3 2" xfId="37800"/>
    <cellStyle name="Total 4 2 2 7 4" xfId="19852"/>
    <cellStyle name="Total 4 2 2 7 4 2" xfId="37801"/>
    <cellStyle name="Total 4 2 2 7 5" xfId="19853"/>
    <cellStyle name="Total 4 2 2 7 5 2" xfId="37802"/>
    <cellStyle name="Total 4 2 2 7 6" xfId="19854"/>
    <cellStyle name="Total 4 2 2 7 6 2" xfId="37803"/>
    <cellStyle name="Total 4 2 2 7 7" xfId="19855"/>
    <cellStyle name="Total 4 2 2 7 7 2" xfId="37804"/>
    <cellStyle name="Total 4 2 2 7 8" xfId="37798"/>
    <cellStyle name="Total 4 2 2 8" xfId="19856"/>
    <cellStyle name="Total 4 2 2 8 2" xfId="19857"/>
    <cellStyle name="Total 4 2 2 8 2 2" xfId="37806"/>
    <cellStyle name="Total 4 2 2 8 3" xfId="19858"/>
    <cellStyle name="Total 4 2 2 8 3 2" xfId="37807"/>
    <cellStyle name="Total 4 2 2 8 4" xfId="19859"/>
    <cellStyle name="Total 4 2 2 8 4 2" xfId="37808"/>
    <cellStyle name="Total 4 2 2 8 5" xfId="19860"/>
    <cellStyle name="Total 4 2 2 8 5 2" xfId="37809"/>
    <cellStyle name="Total 4 2 2 8 6" xfId="19861"/>
    <cellStyle name="Total 4 2 2 8 6 2" xfId="37810"/>
    <cellStyle name="Total 4 2 2 8 7" xfId="19862"/>
    <cellStyle name="Total 4 2 2 8 7 2" xfId="37811"/>
    <cellStyle name="Total 4 2 2 8 8" xfId="37805"/>
    <cellStyle name="Total 4 2 2 9" xfId="19863"/>
    <cellStyle name="Total 4 2 2 9 2" xfId="19864"/>
    <cellStyle name="Total 4 2 2 9 2 2" xfId="37813"/>
    <cellStyle name="Total 4 2 2 9 3" xfId="19865"/>
    <cellStyle name="Total 4 2 2 9 3 2" xfId="37814"/>
    <cellStyle name="Total 4 2 2 9 4" xfId="19866"/>
    <cellStyle name="Total 4 2 2 9 4 2" xfId="37815"/>
    <cellStyle name="Total 4 2 2 9 5" xfId="19867"/>
    <cellStyle name="Total 4 2 2 9 5 2" xfId="37816"/>
    <cellStyle name="Total 4 2 2 9 6" xfId="19868"/>
    <cellStyle name="Total 4 2 2 9 6 2" xfId="37817"/>
    <cellStyle name="Total 4 2 2 9 7" xfId="19869"/>
    <cellStyle name="Total 4 2 2 9 7 2" xfId="37818"/>
    <cellStyle name="Total 4 2 2 9 8" xfId="37812"/>
    <cellStyle name="Total 4 2 20" xfId="19870"/>
    <cellStyle name="Total 4 2 21" xfId="19871"/>
    <cellStyle name="Total 4 2 22" xfId="19872"/>
    <cellStyle name="Total 4 2 23" xfId="19873"/>
    <cellStyle name="Total 4 2 24" xfId="19874"/>
    <cellStyle name="Total 4 2 25" xfId="19875"/>
    <cellStyle name="Total 4 2 26" xfId="19876"/>
    <cellStyle name="Total 4 2 27" xfId="19877"/>
    <cellStyle name="Total 4 2 28" xfId="19878"/>
    <cellStyle name="Total 4 2 29" xfId="19879"/>
    <cellStyle name="Total 4 2 3" xfId="19880"/>
    <cellStyle name="Total 4 2 3 10" xfId="19881"/>
    <cellStyle name="Total 4 2 3 10 2" xfId="19882"/>
    <cellStyle name="Total 4 2 3 10 2 2" xfId="37821"/>
    <cellStyle name="Total 4 2 3 10 3" xfId="19883"/>
    <cellStyle name="Total 4 2 3 10 3 2" xfId="37822"/>
    <cellStyle name="Total 4 2 3 10 4" xfId="19884"/>
    <cellStyle name="Total 4 2 3 10 4 2" xfId="37823"/>
    <cellStyle name="Total 4 2 3 10 5" xfId="19885"/>
    <cellStyle name="Total 4 2 3 10 5 2" xfId="37824"/>
    <cellStyle name="Total 4 2 3 10 6" xfId="19886"/>
    <cellStyle name="Total 4 2 3 10 6 2" xfId="37825"/>
    <cellStyle name="Total 4 2 3 10 7" xfId="19887"/>
    <cellStyle name="Total 4 2 3 10 7 2" xfId="37826"/>
    <cellStyle name="Total 4 2 3 10 8" xfId="37820"/>
    <cellStyle name="Total 4 2 3 11" xfId="19888"/>
    <cellStyle name="Total 4 2 3 11 2" xfId="37827"/>
    <cellStyle name="Total 4 2 3 12" xfId="19889"/>
    <cellStyle name="Total 4 2 3 12 2" xfId="37828"/>
    <cellStyle name="Total 4 2 3 13" xfId="19890"/>
    <cellStyle name="Total 4 2 3 13 2" xfId="37829"/>
    <cellStyle name="Total 4 2 3 14" xfId="19891"/>
    <cellStyle name="Total 4 2 3 14 2" xfId="37830"/>
    <cellStyle name="Total 4 2 3 15" xfId="19892"/>
    <cellStyle name="Total 4 2 3 16" xfId="19893"/>
    <cellStyle name="Total 4 2 3 17" xfId="37819"/>
    <cellStyle name="Total 4 2 3 2" xfId="19894"/>
    <cellStyle name="Total 4 2 3 2 2" xfId="19895"/>
    <cellStyle name="Total 4 2 3 2 2 2" xfId="37832"/>
    <cellStyle name="Total 4 2 3 2 3" xfId="19896"/>
    <cellStyle name="Total 4 2 3 2 3 2" xfId="37833"/>
    <cellStyle name="Total 4 2 3 2 4" xfId="19897"/>
    <cellStyle name="Total 4 2 3 2 4 2" xfId="37834"/>
    <cellStyle name="Total 4 2 3 2 5" xfId="19898"/>
    <cellStyle name="Total 4 2 3 2 5 2" xfId="37835"/>
    <cellStyle name="Total 4 2 3 2 6" xfId="19899"/>
    <cellStyle name="Total 4 2 3 2 6 2" xfId="37836"/>
    <cellStyle name="Total 4 2 3 2 7" xfId="19900"/>
    <cellStyle name="Total 4 2 3 2 7 2" xfId="37837"/>
    <cellStyle name="Total 4 2 3 2 8" xfId="37831"/>
    <cellStyle name="Total 4 2 3 3" xfId="19901"/>
    <cellStyle name="Total 4 2 3 3 2" xfId="19902"/>
    <cellStyle name="Total 4 2 3 3 2 2" xfId="37839"/>
    <cellStyle name="Total 4 2 3 3 3" xfId="19903"/>
    <cellStyle name="Total 4 2 3 3 3 2" xfId="37840"/>
    <cellStyle name="Total 4 2 3 3 4" xfId="19904"/>
    <cellStyle name="Total 4 2 3 3 4 2" xfId="37841"/>
    <cellStyle name="Total 4 2 3 3 5" xfId="19905"/>
    <cellStyle name="Total 4 2 3 3 5 2" xfId="37842"/>
    <cellStyle name="Total 4 2 3 3 6" xfId="19906"/>
    <cellStyle name="Total 4 2 3 3 6 2" xfId="37843"/>
    <cellStyle name="Total 4 2 3 3 7" xfId="19907"/>
    <cellStyle name="Total 4 2 3 3 7 2" xfId="37844"/>
    <cellStyle name="Total 4 2 3 3 8" xfId="37838"/>
    <cellStyle name="Total 4 2 3 4" xfId="19908"/>
    <cellStyle name="Total 4 2 3 4 2" xfId="19909"/>
    <cellStyle name="Total 4 2 3 4 2 2" xfId="37846"/>
    <cellStyle name="Total 4 2 3 4 3" xfId="19910"/>
    <cellStyle name="Total 4 2 3 4 3 2" xfId="37847"/>
    <cellStyle name="Total 4 2 3 4 4" xfId="19911"/>
    <cellStyle name="Total 4 2 3 4 4 2" xfId="37848"/>
    <cellStyle name="Total 4 2 3 4 5" xfId="19912"/>
    <cellStyle name="Total 4 2 3 4 5 2" xfId="37849"/>
    <cellStyle name="Total 4 2 3 4 6" xfId="19913"/>
    <cellStyle name="Total 4 2 3 4 6 2" xfId="37850"/>
    <cellStyle name="Total 4 2 3 4 7" xfId="19914"/>
    <cellStyle name="Total 4 2 3 4 7 2" xfId="37851"/>
    <cellStyle name="Total 4 2 3 4 8" xfId="37845"/>
    <cellStyle name="Total 4 2 3 5" xfId="19915"/>
    <cellStyle name="Total 4 2 3 5 2" xfId="19916"/>
    <cellStyle name="Total 4 2 3 5 2 2" xfId="37853"/>
    <cellStyle name="Total 4 2 3 5 3" xfId="19917"/>
    <cellStyle name="Total 4 2 3 5 3 2" xfId="37854"/>
    <cellStyle name="Total 4 2 3 5 4" xfId="19918"/>
    <cellStyle name="Total 4 2 3 5 4 2" xfId="37855"/>
    <cellStyle name="Total 4 2 3 5 5" xfId="19919"/>
    <cellStyle name="Total 4 2 3 5 5 2" xfId="37856"/>
    <cellStyle name="Total 4 2 3 5 6" xfId="19920"/>
    <cellStyle name="Total 4 2 3 5 6 2" xfId="37857"/>
    <cellStyle name="Total 4 2 3 5 7" xfId="19921"/>
    <cellStyle name="Total 4 2 3 5 7 2" xfId="37858"/>
    <cellStyle name="Total 4 2 3 5 8" xfId="37852"/>
    <cellStyle name="Total 4 2 3 6" xfId="19922"/>
    <cellStyle name="Total 4 2 3 6 2" xfId="19923"/>
    <cellStyle name="Total 4 2 3 6 2 2" xfId="37860"/>
    <cellStyle name="Total 4 2 3 6 3" xfId="19924"/>
    <cellStyle name="Total 4 2 3 6 3 2" xfId="37861"/>
    <cellStyle name="Total 4 2 3 6 4" xfId="19925"/>
    <cellStyle name="Total 4 2 3 6 4 2" xfId="37862"/>
    <cellStyle name="Total 4 2 3 6 5" xfId="19926"/>
    <cellStyle name="Total 4 2 3 6 5 2" xfId="37863"/>
    <cellStyle name="Total 4 2 3 6 6" xfId="19927"/>
    <cellStyle name="Total 4 2 3 6 6 2" xfId="37864"/>
    <cellStyle name="Total 4 2 3 6 7" xfId="19928"/>
    <cellStyle name="Total 4 2 3 6 7 2" xfId="37865"/>
    <cellStyle name="Total 4 2 3 6 8" xfId="37859"/>
    <cellStyle name="Total 4 2 3 7" xfId="19929"/>
    <cellStyle name="Total 4 2 3 7 2" xfId="19930"/>
    <cellStyle name="Total 4 2 3 7 2 2" xfId="37867"/>
    <cellStyle name="Total 4 2 3 7 3" xfId="19931"/>
    <cellStyle name="Total 4 2 3 7 3 2" xfId="37868"/>
    <cellStyle name="Total 4 2 3 7 4" xfId="19932"/>
    <cellStyle name="Total 4 2 3 7 4 2" xfId="37869"/>
    <cellStyle name="Total 4 2 3 7 5" xfId="19933"/>
    <cellStyle name="Total 4 2 3 7 5 2" xfId="37870"/>
    <cellStyle name="Total 4 2 3 7 6" xfId="19934"/>
    <cellStyle name="Total 4 2 3 7 6 2" xfId="37871"/>
    <cellStyle name="Total 4 2 3 7 7" xfId="19935"/>
    <cellStyle name="Total 4 2 3 7 7 2" xfId="37872"/>
    <cellStyle name="Total 4 2 3 7 8" xfId="37866"/>
    <cellStyle name="Total 4 2 3 8" xfId="19936"/>
    <cellStyle name="Total 4 2 3 8 2" xfId="19937"/>
    <cellStyle name="Total 4 2 3 8 2 2" xfId="37874"/>
    <cellStyle name="Total 4 2 3 8 3" xfId="19938"/>
    <cellStyle name="Total 4 2 3 8 3 2" xfId="37875"/>
    <cellStyle name="Total 4 2 3 8 4" xfId="19939"/>
    <cellStyle name="Total 4 2 3 8 4 2" xfId="37876"/>
    <cellStyle name="Total 4 2 3 8 5" xfId="19940"/>
    <cellStyle name="Total 4 2 3 8 5 2" xfId="37877"/>
    <cellStyle name="Total 4 2 3 8 6" xfId="19941"/>
    <cellStyle name="Total 4 2 3 8 6 2" xfId="37878"/>
    <cellStyle name="Total 4 2 3 8 7" xfId="19942"/>
    <cellStyle name="Total 4 2 3 8 7 2" xfId="37879"/>
    <cellStyle name="Total 4 2 3 8 8" xfId="37873"/>
    <cellStyle name="Total 4 2 3 9" xfId="19943"/>
    <cellStyle name="Total 4 2 3 9 2" xfId="19944"/>
    <cellStyle name="Total 4 2 3 9 2 2" xfId="37881"/>
    <cellStyle name="Total 4 2 3 9 3" xfId="19945"/>
    <cellStyle name="Total 4 2 3 9 3 2" xfId="37882"/>
    <cellStyle name="Total 4 2 3 9 4" xfId="19946"/>
    <cellStyle name="Total 4 2 3 9 4 2" xfId="37883"/>
    <cellStyle name="Total 4 2 3 9 5" xfId="19947"/>
    <cellStyle name="Total 4 2 3 9 5 2" xfId="37884"/>
    <cellStyle name="Total 4 2 3 9 6" xfId="19948"/>
    <cellStyle name="Total 4 2 3 9 6 2" xfId="37885"/>
    <cellStyle name="Total 4 2 3 9 7" xfId="19949"/>
    <cellStyle name="Total 4 2 3 9 7 2" xfId="37886"/>
    <cellStyle name="Total 4 2 3 9 8" xfId="37880"/>
    <cellStyle name="Total 4 2 30" xfId="19950"/>
    <cellStyle name="Total 4 2 31" xfId="21252"/>
    <cellStyle name="Total 4 2 4" xfId="19951"/>
    <cellStyle name="Total 4 2 4 10" xfId="19952"/>
    <cellStyle name="Total 4 2 4 10 2" xfId="19953"/>
    <cellStyle name="Total 4 2 4 10 2 2" xfId="37889"/>
    <cellStyle name="Total 4 2 4 10 3" xfId="19954"/>
    <cellStyle name="Total 4 2 4 10 3 2" xfId="37890"/>
    <cellStyle name="Total 4 2 4 10 4" xfId="19955"/>
    <cellStyle name="Total 4 2 4 10 4 2" xfId="37891"/>
    <cellStyle name="Total 4 2 4 10 5" xfId="19956"/>
    <cellStyle name="Total 4 2 4 10 5 2" xfId="37892"/>
    <cellStyle name="Total 4 2 4 10 6" xfId="19957"/>
    <cellStyle name="Total 4 2 4 10 6 2" xfId="37893"/>
    <cellStyle name="Total 4 2 4 10 7" xfId="19958"/>
    <cellStyle name="Total 4 2 4 10 7 2" xfId="37894"/>
    <cellStyle name="Total 4 2 4 10 8" xfId="37888"/>
    <cellStyle name="Total 4 2 4 11" xfId="19959"/>
    <cellStyle name="Total 4 2 4 11 2" xfId="37895"/>
    <cellStyle name="Total 4 2 4 12" xfId="19960"/>
    <cellStyle name="Total 4 2 4 12 2" xfId="37896"/>
    <cellStyle name="Total 4 2 4 13" xfId="19961"/>
    <cellStyle name="Total 4 2 4 13 2" xfId="37897"/>
    <cellStyle name="Total 4 2 4 14" xfId="19962"/>
    <cellStyle name="Total 4 2 4 14 2" xfId="37898"/>
    <cellStyle name="Total 4 2 4 15" xfId="19963"/>
    <cellStyle name="Total 4 2 4 16" xfId="19964"/>
    <cellStyle name="Total 4 2 4 17" xfId="37887"/>
    <cellStyle name="Total 4 2 4 2" xfId="19965"/>
    <cellStyle name="Total 4 2 4 2 2" xfId="19966"/>
    <cellStyle name="Total 4 2 4 2 2 2" xfId="37900"/>
    <cellStyle name="Total 4 2 4 2 3" xfId="19967"/>
    <cellStyle name="Total 4 2 4 2 3 2" xfId="37901"/>
    <cellStyle name="Total 4 2 4 2 4" xfId="19968"/>
    <cellStyle name="Total 4 2 4 2 4 2" xfId="37902"/>
    <cellStyle name="Total 4 2 4 2 5" xfId="19969"/>
    <cellStyle name="Total 4 2 4 2 5 2" xfId="37903"/>
    <cellStyle name="Total 4 2 4 2 6" xfId="19970"/>
    <cellStyle name="Total 4 2 4 2 6 2" xfId="37904"/>
    <cellStyle name="Total 4 2 4 2 7" xfId="19971"/>
    <cellStyle name="Total 4 2 4 2 7 2" xfId="37905"/>
    <cellStyle name="Total 4 2 4 2 8" xfId="37899"/>
    <cellStyle name="Total 4 2 4 3" xfId="19972"/>
    <cellStyle name="Total 4 2 4 3 2" xfId="19973"/>
    <cellStyle name="Total 4 2 4 3 2 2" xfId="37907"/>
    <cellStyle name="Total 4 2 4 3 3" xfId="19974"/>
    <cellStyle name="Total 4 2 4 3 3 2" xfId="37908"/>
    <cellStyle name="Total 4 2 4 3 4" xfId="19975"/>
    <cellStyle name="Total 4 2 4 3 4 2" xfId="37909"/>
    <cellStyle name="Total 4 2 4 3 5" xfId="19976"/>
    <cellStyle name="Total 4 2 4 3 5 2" xfId="37910"/>
    <cellStyle name="Total 4 2 4 3 6" xfId="19977"/>
    <cellStyle name="Total 4 2 4 3 6 2" xfId="37911"/>
    <cellStyle name="Total 4 2 4 3 7" xfId="19978"/>
    <cellStyle name="Total 4 2 4 3 7 2" xfId="37912"/>
    <cellStyle name="Total 4 2 4 3 8" xfId="37906"/>
    <cellStyle name="Total 4 2 4 4" xfId="19979"/>
    <cellStyle name="Total 4 2 4 4 2" xfId="19980"/>
    <cellStyle name="Total 4 2 4 4 2 2" xfId="37914"/>
    <cellStyle name="Total 4 2 4 4 3" xfId="19981"/>
    <cellStyle name="Total 4 2 4 4 3 2" xfId="37915"/>
    <cellStyle name="Total 4 2 4 4 4" xfId="19982"/>
    <cellStyle name="Total 4 2 4 4 4 2" xfId="37916"/>
    <cellStyle name="Total 4 2 4 4 5" xfId="19983"/>
    <cellStyle name="Total 4 2 4 4 5 2" xfId="37917"/>
    <cellStyle name="Total 4 2 4 4 6" xfId="19984"/>
    <cellStyle name="Total 4 2 4 4 6 2" xfId="37918"/>
    <cellStyle name="Total 4 2 4 4 7" xfId="19985"/>
    <cellStyle name="Total 4 2 4 4 7 2" xfId="37919"/>
    <cellStyle name="Total 4 2 4 4 8" xfId="37913"/>
    <cellStyle name="Total 4 2 4 5" xfId="19986"/>
    <cellStyle name="Total 4 2 4 5 2" xfId="19987"/>
    <cellStyle name="Total 4 2 4 5 2 2" xfId="37921"/>
    <cellStyle name="Total 4 2 4 5 3" xfId="19988"/>
    <cellStyle name="Total 4 2 4 5 3 2" xfId="37922"/>
    <cellStyle name="Total 4 2 4 5 4" xfId="19989"/>
    <cellStyle name="Total 4 2 4 5 4 2" xfId="37923"/>
    <cellStyle name="Total 4 2 4 5 5" xfId="19990"/>
    <cellStyle name="Total 4 2 4 5 5 2" xfId="37924"/>
    <cellStyle name="Total 4 2 4 5 6" xfId="19991"/>
    <cellStyle name="Total 4 2 4 5 6 2" xfId="37925"/>
    <cellStyle name="Total 4 2 4 5 7" xfId="19992"/>
    <cellStyle name="Total 4 2 4 5 7 2" xfId="37926"/>
    <cellStyle name="Total 4 2 4 5 8" xfId="37920"/>
    <cellStyle name="Total 4 2 4 6" xfId="19993"/>
    <cellStyle name="Total 4 2 4 6 2" xfId="19994"/>
    <cellStyle name="Total 4 2 4 6 2 2" xfId="37928"/>
    <cellStyle name="Total 4 2 4 6 3" xfId="19995"/>
    <cellStyle name="Total 4 2 4 6 3 2" xfId="37929"/>
    <cellStyle name="Total 4 2 4 6 4" xfId="19996"/>
    <cellStyle name="Total 4 2 4 6 4 2" xfId="37930"/>
    <cellStyle name="Total 4 2 4 6 5" xfId="19997"/>
    <cellStyle name="Total 4 2 4 6 5 2" xfId="37931"/>
    <cellStyle name="Total 4 2 4 6 6" xfId="19998"/>
    <cellStyle name="Total 4 2 4 6 6 2" xfId="37932"/>
    <cellStyle name="Total 4 2 4 6 7" xfId="19999"/>
    <cellStyle name="Total 4 2 4 6 7 2" xfId="37933"/>
    <cellStyle name="Total 4 2 4 6 8" xfId="37927"/>
    <cellStyle name="Total 4 2 4 7" xfId="20000"/>
    <cellStyle name="Total 4 2 4 7 2" xfId="20001"/>
    <cellStyle name="Total 4 2 4 7 2 2" xfId="37935"/>
    <cellStyle name="Total 4 2 4 7 3" xfId="20002"/>
    <cellStyle name="Total 4 2 4 7 3 2" xfId="37936"/>
    <cellStyle name="Total 4 2 4 7 4" xfId="20003"/>
    <cellStyle name="Total 4 2 4 7 4 2" xfId="37937"/>
    <cellStyle name="Total 4 2 4 7 5" xfId="20004"/>
    <cellStyle name="Total 4 2 4 7 5 2" xfId="37938"/>
    <cellStyle name="Total 4 2 4 7 6" xfId="20005"/>
    <cellStyle name="Total 4 2 4 7 6 2" xfId="37939"/>
    <cellStyle name="Total 4 2 4 7 7" xfId="20006"/>
    <cellStyle name="Total 4 2 4 7 7 2" xfId="37940"/>
    <cellStyle name="Total 4 2 4 7 8" xfId="37934"/>
    <cellStyle name="Total 4 2 4 8" xfId="20007"/>
    <cellStyle name="Total 4 2 4 8 2" xfId="20008"/>
    <cellStyle name="Total 4 2 4 8 2 2" xfId="37942"/>
    <cellStyle name="Total 4 2 4 8 3" xfId="20009"/>
    <cellStyle name="Total 4 2 4 8 3 2" xfId="37943"/>
    <cellStyle name="Total 4 2 4 8 4" xfId="20010"/>
    <cellStyle name="Total 4 2 4 8 4 2" xfId="37944"/>
    <cellStyle name="Total 4 2 4 8 5" xfId="20011"/>
    <cellStyle name="Total 4 2 4 8 5 2" xfId="37945"/>
    <cellStyle name="Total 4 2 4 8 6" xfId="20012"/>
    <cellStyle name="Total 4 2 4 8 6 2" xfId="37946"/>
    <cellStyle name="Total 4 2 4 8 7" xfId="20013"/>
    <cellStyle name="Total 4 2 4 8 7 2" xfId="37947"/>
    <cellStyle name="Total 4 2 4 8 8" xfId="37941"/>
    <cellStyle name="Total 4 2 4 9" xfId="20014"/>
    <cellStyle name="Total 4 2 4 9 2" xfId="20015"/>
    <cellStyle name="Total 4 2 4 9 2 2" xfId="37949"/>
    <cellStyle name="Total 4 2 4 9 3" xfId="20016"/>
    <cellStyle name="Total 4 2 4 9 3 2" xfId="37950"/>
    <cellStyle name="Total 4 2 4 9 4" xfId="20017"/>
    <cellStyle name="Total 4 2 4 9 4 2" xfId="37951"/>
    <cellStyle name="Total 4 2 4 9 5" xfId="20018"/>
    <cellStyle name="Total 4 2 4 9 5 2" xfId="37952"/>
    <cellStyle name="Total 4 2 4 9 6" xfId="20019"/>
    <cellStyle name="Total 4 2 4 9 6 2" xfId="37953"/>
    <cellStyle name="Total 4 2 4 9 7" xfId="20020"/>
    <cellStyle name="Total 4 2 4 9 7 2" xfId="37954"/>
    <cellStyle name="Total 4 2 4 9 8" xfId="37948"/>
    <cellStyle name="Total 4 2 5" xfId="20021"/>
    <cellStyle name="Total 4 2 5 10" xfId="20022"/>
    <cellStyle name="Total 4 2 5 10 2" xfId="20023"/>
    <cellStyle name="Total 4 2 5 10 2 2" xfId="37957"/>
    <cellStyle name="Total 4 2 5 10 3" xfId="20024"/>
    <cellStyle name="Total 4 2 5 10 3 2" xfId="37958"/>
    <cellStyle name="Total 4 2 5 10 4" xfId="20025"/>
    <cellStyle name="Total 4 2 5 10 4 2" xfId="37959"/>
    <cellStyle name="Total 4 2 5 10 5" xfId="20026"/>
    <cellStyle name="Total 4 2 5 10 5 2" xfId="37960"/>
    <cellStyle name="Total 4 2 5 10 6" xfId="20027"/>
    <cellStyle name="Total 4 2 5 10 6 2" xfId="37961"/>
    <cellStyle name="Total 4 2 5 10 7" xfId="20028"/>
    <cellStyle name="Total 4 2 5 10 7 2" xfId="37962"/>
    <cellStyle name="Total 4 2 5 10 8" xfId="37956"/>
    <cellStyle name="Total 4 2 5 11" xfId="20029"/>
    <cellStyle name="Total 4 2 5 11 2" xfId="37963"/>
    <cellStyle name="Total 4 2 5 12" xfId="20030"/>
    <cellStyle name="Total 4 2 5 12 2" xfId="37964"/>
    <cellStyle name="Total 4 2 5 13" xfId="20031"/>
    <cellStyle name="Total 4 2 5 13 2" xfId="37965"/>
    <cellStyle name="Total 4 2 5 14" xfId="20032"/>
    <cellStyle name="Total 4 2 5 14 2" xfId="37966"/>
    <cellStyle name="Total 4 2 5 15" xfId="20033"/>
    <cellStyle name="Total 4 2 5 16" xfId="20034"/>
    <cellStyle name="Total 4 2 5 17" xfId="37955"/>
    <cellStyle name="Total 4 2 5 2" xfId="20035"/>
    <cellStyle name="Total 4 2 5 2 2" xfId="20036"/>
    <cellStyle name="Total 4 2 5 2 2 2" xfId="37968"/>
    <cellStyle name="Total 4 2 5 2 3" xfId="20037"/>
    <cellStyle name="Total 4 2 5 2 3 2" xfId="37969"/>
    <cellStyle name="Total 4 2 5 2 4" xfId="20038"/>
    <cellStyle name="Total 4 2 5 2 4 2" xfId="37970"/>
    <cellStyle name="Total 4 2 5 2 5" xfId="20039"/>
    <cellStyle name="Total 4 2 5 2 5 2" xfId="37971"/>
    <cellStyle name="Total 4 2 5 2 6" xfId="20040"/>
    <cellStyle name="Total 4 2 5 2 6 2" xfId="37972"/>
    <cellStyle name="Total 4 2 5 2 7" xfId="20041"/>
    <cellStyle name="Total 4 2 5 2 7 2" xfId="37973"/>
    <cellStyle name="Total 4 2 5 2 8" xfId="37967"/>
    <cellStyle name="Total 4 2 5 3" xfId="20042"/>
    <cellStyle name="Total 4 2 5 3 2" xfId="20043"/>
    <cellStyle name="Total 4 2 5 3 2 2" xfId="37975"/>
    <cellStyle name="Total 4 2 5 3 3" xfId="20044"/>
    <cellStyle name="Total 4 2 5 3 3 2" xfId="37976"/>
    <cellStyle name="Total 4 2 5 3 4" xfId="20045"/>
    <cellStyle name="Total 4 2 5 3 4 2" xfId="37977"/>
    <cellStyle name="Total 4 2 5 3 5" xfId="20046"/>
    <cellStyle name="Total 4 2 5 3 5 2" xfId="37978"/>
    <cellStyle name="Total 4 2 5 3 6" xfId="20047"/>
    <cellStyle name="Total 4 2 5 3 6 2" xfId="37979"/>
    <cellStyle name="Total 4 2 5 3 7" xfId="20048"/>
    <cellStyle name="Total 4 2 5 3 7 2" xfId="37980"/>
    <cellStyle name="Total 4 2 5 3 8" xfId="37974"/>
    <cellStyle name="Total 4 2 5 4" xfId="20049"/>
    <cellStyle name="Total 4 2 5 4 2" xfId="20050"/>
    <cellStyle name="Total 4 2 5 4 2 2" xfId="37982"/>
    <cellStyle name="Total 4 2 5 4 3" xfId="20051"/>
    <cellStyle name="Total 4 2 5 4 3 2" xfId="37983"/>
    <cellStyle name="Total 4 2 5 4 4" xfId="20052"/>
    <cellStyle name="Total 4 2 5 4 4 2" xfId="37984"/>
    <cellStyle name="Total 4 2 5 4 5" xfId="20053"/>
    <cellStyle name="Total 4 2 5 4 5 2" xfId="37985"/>
    <cellStyle name="Total 4 2 5 4 6" xfId="20054"/>
    <cellStyle name="Total 4 2 5 4 6 2" xfId="37986"/>
    <cellStyle name="Total 4 2 5 4 7" xfId="20055"/>
    <cellStyle name="Total 4 2 5 4 7 2" xfId="37987"/>
    <cellStyle name="Total 4 2 5 4 8" xfId="37981"/>
    <cellStyle name="Total 4 2 5 5" xfId="20056"/>
    <cellStyle name="Total 4 2 5 5 2" xfId="20057"/>
    <cellStyle name="Total 4 2 5 5 2 2" xfId="37989"/>
    <cellStyle name="Total 4 2 5 5 3" xfId="20058"/>
    <cellStyle name="Total 4 2 5 5 3 2" xfId="37990"/>
    <cellStyle name="Total 4 2 5 5 4" xfId="20059"/>
    <cellStyle name="Total 4 2 5 5 4 2" xfId="37991"/>
    <cellStyle name="Total 4 2 5 5 5" xfId="20060"/>
    <cellStyle name="Total 4 2 5 5 5 2" xfId="37992"/>
    <cellStyle name="Total 4 2 5 5 6" xfId="20061"/>
    <cellStyle name="Total 4 2 5 5 6 2" xfId="37993"/>
    <cellStyle name="Total 4 2 5 5 7" xfId="20062"/>
    <cellStyle name="Total 4 2 5 5 7 2" xfId="37994"/>
    <cellStyle name="Total 4 2 5 5 8" xfId="37988"/>
    <cellStyle name="Total 4 2 5 6" xfId="20063"/>
    <cellStyle name="Total 4 2 5 6 2" xfId="20064"/>
    <cellStyle name="Total 4 2 5 6 2 2" xfId="37996"/>
    <cellStyle name="Total 4 2 5 6 3" xfId="20065"/>
    <cellStyle name="Total 4 2 5 6 3 2" xfId="37997"/>
    <cellStyle name="Total 4 2 5 6 4" xfId="20066"/>
    <cellStyle name="Total 4 2 5 6 4 2" xfId="37998"/>
    <cellStyle name="Total 4 2 5 6 5" xfId="20067"/>
    <cellStyle name="Total 4 2 5 6 5 2" xfId="37999"/>
    <cellStyle name="Total 4 2 5 6 6" xfId="20068"/>
    <cellStyle name="Total 4 2 5 6 6 2" xfId="38000"/>
    <cellStyle name="Total 4 2 5 6 7" xfId="20069"/>
    <cellStyle name="Total 4 2 5 6 7 2" xfId="38001"/>
    <cellStyle name="Total 4 2 5 6 8" xfId="37995"/>
    <cellStyle name="Total 4 2 5 7" xfId="20070"/>
    <cellStyle name="Total 4 2 5 7 2" xfId="20071"/>
    <cellStyle name="Total 4 2 5 7 2 2" xfId="38003"/>
    <cellStyle name="Total 4 2 5 7 3" xfId="20072"/>
    <cellStyle name="Total 4 2 5 7 3 2" xfId="38004"/>
    <cellStyle name="Total 4 2 5 7 4" xfId="20073"/>
    <cellStyle name="Total 4 2 5 7 4 2" xfId="38005"/>
    <cellStyle name="Total 4 2 5 7 5" xfId="20074"/>
    <cellStyle name="Total 4 2 5 7 5 2" xfId="38006"/>
    <cellStyle name="Total 4 2 5 7 6" xfId="20075"/>
    <cellStyle name="Total 4 2 5 7 6 2" xfId="38007"/>
    <cellStyle name="Total 4 2 5 7 7" xfId="20076"/>
    <cellStyle name="Total 4 2 5 7 7 2" xfId="38008"/>
    <cellStyle name="Total 4 2 5 7 8" xfId="38002"/>
    <cellStyle name="Total 4 2 5 8" xfId="20077"/>
    <cellStyle name="Total 4 2 5 8 2" xfId="20078"/>
    <cellStyle name="Total 4 2 5 8 2 2" xfId="38010"/>
    <cellStyle name="Total 4 2 5 8 3" xfId="20079"/>
    <cellStyle name="Total 4 2 5 8 3 2" xfId="38011"/>
    <cellStyle name="Total 4 2 5 8 4" xfId="20080"/>
    <cellStyle name="Total 4 2 5 8 4 2" xfId="38012"/>
    <cellStyle name="Total 4 2 5 8 5" xfId="20081"/>
    <cellStyle name="Total 4 2 5 8 5 2" xfId="38013"/>
    <cellStyle name="Total 4 2 5 8 6" xfId="20082"/>
    <cellStyle name="Total 4 2 5 8 6 2" xfId="38014"/>
    <cellStyle name="Total 4 2 5 8 7" xfId="20083"/>
    <cellStyle name="Total 4 2 5 8 7 2" xfId="38015"/>
    <cellStyle name="Total 4 2 5 8 8" xfId="38009"/>
    <cellStyle name="Total 4 2 5 9" xfId="20084"/>
    <cellStyle name="Total 4 2 5 9 2" xfId="20085"/>
    <cellStyle name="Total 4 2 5 9 2 2" xfId="38017"/>
    <cellStyle name="Total 4 2 5 9 3" xfId="20086"/>
    <cellStyle name="Total 4 2 5 9 3 2" xfId="38018"/>
    <cellStyle name="Total 4 2 5 9 4" xfId="20087"/>
    <cellStyle name="Total 4 2 5 9 4 2" xfId="38019"/>
    <cellStyle name="Total 4 2 5 9 5" xfId="20088"/>
    <cellStyle name="Total 4 2 5 9 5 2" xfId="38020"/>
    <cellStyle name="Total 4 2 5 9 6" xfId="20089"/>
    <cellStyle name="Total 4 2 5 9 6 2" xfId="38021"/>
    <cellStyle name="Total 4 2 5 9 7" xfId="20090"/>
    <cellStyle name="Total 4 2 5 9 7 2" xfId="38022"/>
    <cellStyle name="Total 4 2 5 9 8" xfId="38016"/>
    <cellStyle name="Total 4 2 6" xfId="20091"/>
    <cellStyle name="Total 4 2 6 10" xfId="20092"/>
    <cellStyle name="Total 4 2 6 11" xfId="38023"/>
    <cellStyle name="Total 4 2 6 2" xfId="20093"/>
    <cellStyle name="Total 4 2 6 2 2" xfId="38024"/>
    <cellStyle name="Total 4 2 6 3" xfId="20094"/>
    <cellStyle name="Total 4 2 6 3 2" xfId="38025"/>
    <cellStyle name="Total 4 2 6 4" xfId="20095"/>
    <cellStyle name="Total 4 2 6 4 2" xfId="38026"/>
    <cellStyle name="Total 4 2 6 5" xfId="20096"/>
    <cellStyle name="Total 4 2 6 5 2" xfId="38027"/>
    <cellStyle name="Total 4 2 6 6" xfId="20097"/>
    <cellStyle name="Total 4 2 6 6 2" xfId="38028"/>
    <cellStyle name="Total 4 2 6 7" xfId="20098"/>
    <cellStyle name="Total 4 2 6 7 2" xfId="38029"/>
    <cellStyle name="Total 4 2 6 8" xfId="20099"/>
    <cellStyle name="Total 4 2 6 9" xfId="20100"/>
    <cellStyle name="Total 4 2 7" xfId="20101"/>
    <cellStyle name="Total 4 2 7 10" xfId="20102"/>
    <cellStyle name="Total 4 2 7 11" xfId="38030"/>
    <cellStyle name="Total 4 2 7 2" xfId="20103"/>
    <cellStyle name="Total 4 2 7 2 2" xfId="38031"/>
    <cellStyle name="Total 4 2 7 3" xfId="20104"/>
    <cellStyle name="Total 4 2 7 3 2" xfId="38032"/>
    <cellStyle name="Total 4 2 7 4" xfId="20105"/>
    <cellStyle name="Total 4 2 7 4 2" xfId="38033"/>
    <cellStyle name="Total 4 2 7 5" xfId="20106"/>
    <cellStyle name="Total 4 2 7 5 2" xfId="38034"/>
    <cellStyle name="Total 4 2 7 6" xfId="20107"/>
    <cellStyle name="Total 4 2 7 6 2" xfId="38035"/>
    <cellStyle name="Total 4 2 7 7" xfId="20108"/>
    <cellStyle name="Total 4 2 7 7 2" xfId="38036"/>
    <cellStyle name="Total 4 2 7 8" xfId="20109"/>
    <cellStyle name="Total 4 2 7 9" xfId="20110"/>
    <cellStyle name="Total 4 2 8" xfId="20111"/>
    <cellStyle name="Total 4 2 8 10" xfId="20112"/>
    <cellStyle name="Total 4 2 8 11" xfId="38037"/>
    <cellStyle name="Total 4 2 8 2" xfId="20113"/>
    <cellStyle name="Total 4 2 8 2 2" xfId="38038"/>
    <cellStyle name="Total 4 2 8 3" xfId="20114"/>
    <cellStyle name="Total 4 2 8 3 2" xfId="38039"/>
    <cellStyle name="Total 4 2 8 4" xfId="20115"/>
    <cellStyle name="Total 4 2 8 4 2" xfId="38040"/>
    <cellStyle name="Total 4 2 8 5" xfId="20116"/>
    <cellStyle name="Total 4 2 8 5 2" xfId="38041"/>
    <cellStyle name="Total 4 2 8 6" xfId="20117"/>
    <cellStyle name="Total 4 2 8 6 2" xfId="38042"/>
    <cellStyle name="Total 4 2 8 7" xfId="20118"/>
    <cellStyle name="Total 4 2 8 7 2" xfId="38043"/>
    <cellStyle name="Total 4 2 8 8" xfId="20119"/>
    <cellStyle name="Total 4 2 8 9" xfId="20120"/>
    <cellStyle name="Total 4 2 9" xfId="20121"/>
    <cellStyle name="Total 4 2 9 10" xfId="20122"/>
    <cellStyle name="Total 4 2 9 11" xfId="38044"/>
    <cellStyle name="Total 4 2 9 2" xfId="20123"/>
    <cellStyle name="Total 4 2 9 2 2" xfId="38045"/>
    <cellStyle name="Total 4 2 9 3" xfId="20124"/>
    <cellStyle name="Total 4 2 9 3 2" xfId="38046"/>
    <cellStyle name="Total 4 2 9 4" xfId="20125"/>
    <cellStyle name="Total 4 2 9 4 2" xfId="38047"/>
    <cellStyle name="Total 4 2 9 5" xfId="20126"/>
    <cellStyle name="Total 4 2 9 5 2" xfId="38048"/>
    <cellStyle name="Total 4 2 9 6" xfId="20127"/>
    <cellStyle name="Total 4 2 9 6 2" xfId="38049"/>
    <cellStyle name="Total 4 2 9 7" xfId="20128"/>
    <cellStyle name="Total 4 2 9 7 2" xfId="38050"/>
    <cellStyle name="Total 4 2 9 8" xfId="20129"/>
    <cellStyle name="Total 4 2 9 9" xfId="20130"/>
    <cellStyle name="Total 4 20" xfId="20131"/>
    <cellStyle name="Total 4 21" xfId="20132"/>
    <cellStyle name="Total 4 22" xfId="20133"/>
    <cellStyle name="Total 4 23" xfId="20134"/>
    <cellStyle name="Total 4 24" xfId="20135"/>
    <cellStyle name="Total 4 25" xfId="20136"/>
    <cellStyle name="Total 4 26" xfId="20137"/>
    <cellStyle name="Total 4 27" xfId="20138"/>
    <cellStyle name="Total 4 28" xfId="20139"/>
    <cellStyle name="Total 4 29" xfId="21222"/>
    <cellStyle name="Total 4 3" xfId="20140"/>
    <cellStyle name="Total 4 3 10" xfId="20141"/>
    <cellStyle name="Total 4 3 10 2" xfId="20142"/>
    <cellStyle name="Total 4 3 10 2 2" xfId="38053"/>
    <cellStyle name="Total 4 3 10 3" xfId="20143"/>
    <cellStyle name="Total 4 3 10 3 2" xfId="38054"/>
    <cellStyle name="Total 4 3 10 4" xfId="20144"/>
    <cellStyle name="Total 4 3 10 4 2" xfId="38055"/>
    <cellStyle name="Total 4 3 10 5" xfId="20145"/>
    <cellStyle name="Total 4 3 10 5 2" xfId="38056"/>
    <cellStyle name="Total 4 3 10 6" xfId="20146"/>
    <cellStyle name="Total 4 3 10 6 2" xfId="38057"/>
    <cellStyle name="Total 4 3 10 7" xfId="20147"/>
    <cellStyle name="Total 4 3 10 7 2" xfId="38058"/>
    <cellStyle name="Total 4 3 10 8" xfId="38052"/>
    <cellStyle name="Total 4 3 11" xfId="20148"/>
    <cellStyle name="Total 4 3 11 2" xfId="38059"/>
    <cellStyle name="Total 4 3 12" xfId="20149"/>
    <cellStyle name="Total 4 3 12 2" xfId="38060"/>
    <cellStyle name="Total 4 3 13" xfId="20150"/>
    <cellStyle name="Total 4 3 13 2" xfId="38061"/>
    <cellStyle name="Total 4 3 14" xfId="20151"/>
    <cellStyle name="Total 4 3 14 2" xfId="38062"/>
    <cellStyle name="Total 4 3 15" xfId="20152"/>
    <cellStyle name="Total 4 3 16" xfId="20153"/>
    <cellStyle name="Total 4 3 17" xfId="38051"/>
    <cellStyle name="Total 4 3 2" xfId="20154"/>
    <cellStyle name="Total 4 3 2 2" xfId="20155"/>
    <cellStyle name="Total 4 3 2 2 2" xfId="38064"/>
    <cellStyle name="Total 4 3 2 3" xfId="20156"/>
    <cellStyle name="Total 4 3 2 3 2" xfId="38065"/>
    <cellStyle name="Total 4 3 2 4" xfId="20157"/>
    <cellStyle name="Total 4 3 2 4 2" xfId="38066"/>
    <cellStyle name="Total 4 3 2 5" xfId="20158"/>
    <cellStyle name="Total 4 3 2 5 2" xfId="38067"/>
    <cellStyle name="Total 4 3 2 6" xfId="20159"/>
    <cellStyle name="Total 4 3 2 6 2" xfId="38068"/>
    <cellStyle name="Total 4 3 2 7" xfId="20160"/>
    <cellStyle name="Total 4 3 2 7 2" xfId="38069"/>
    <cellStyle name="Total 4 3 2 8" xfId="38063"/>
    <cellStyle name="Total 4 3 3" xfId="20161"/>
    <cellStyle name="Total 4 3 3 2" xfId="20162"/>
    <cellStyle name="Total 4 3 3 2 2" xfId="38071"/>
    <cellStyle name="Total 4 3 3 3" xfId="20163"/>
    <cellStyle name="Total 4 3 3 3 2" xfId="38072"/>
    <cellStyle name="Total 4 3 3 4" xfId="20164"/>
    <cellStyle name="Total 4 3 3 4 2" xfId="38073"/>
    <cellStyle name="Total 4 3 3 5" xfId="20165"/>
    <cellStyle name="Total 4 3 3 5 2" xfId="38074"/>
    <cellStyle name="Total 4 3 3 6" xfId="20166"/>
    <cellStyle name="Total 4 3 3 6 2" xfId="38075"/>
    <cellStyle name="Total 4 3 3 7" xfId="20167"/>
    <cellStyle name="Total 4 3 3 7 2" xfId="38076"/>
    <cellStyle name="Total 4 3 3 8" xfId="38070"/>
    <cellStyle name="Total 4 3 4" xfId="20168"/>
    <cellStyle name="Total 4 3 4 2" xfId="20169"/>
    <cellStyle name="Total 4 3 4 2 2" xfId="38078"/>
    <cellStyle name="Total 4 3 4 3" xfId="20170"/>
    <cellStyle name="Total 4 3 4 3 2" xfId="38079"/>
    <cellStyle name="Total 4 3 4 4" xfId="20171"/>
    <cellStyle name="Total 4 3 4 4 2" xfId="38080"/>
    <cellStyle name="Total 4 3 4 5" xfId="20172"/>
    <cellStyle name="Total 4 3 4 5 2" xfId="38081"/>
    <cellStyle name="Total 4 3 4 6" xfId="20173"/>
    <cellStyle name="Total 4 3 4 6 2" xfId="38082"/>
    <cellStyle name="Total 4 3 4 7" xfId="20174"/>
    <cellStyle name="Total 4 3 4 7 2" xfId="38083"/>
    <cellStyle name="Total 4 3 4 8" xfId="38077"/>
    <cellStyle name="Total 4 3 5" xfId="20175"/>
    <cellStyle name="Total 4 3 5 2" xfId="20176"/>
    <cellStyle name="Total 4 3 5 2 2" xfId="38085"/>
    <cellStyle name="Total 4 3 5 3" xfId="20177"/>
    <cellStyle name="Total 4 3 5 3 2" xfId="38086"/>
    <cellStyle name="Total 4 3 5 4" xfId="20178"/>
    <cellStyle name="Total 4 3 5 4 2" xfId="38087"/>
    <cellStyle name="Total 4 3 5 5" xfId="20179"/>
    <cellStyle name="Total 4 3 5 5 2" xfId="38088"/>
    <cellStyle name="Total 4 3 5 6" xfId="20180"/>
    <cellStyle name="Total 4 3 5 6 2" xfId="38089"/>
    <cellStyle name="Total 4 3 5 7" xfId="20181"/>
    <cellStyle name="Total 4 3 5 7 2" xfId="38090"/>
    <cellStyle name="Total 4 3 5 8" xfId="38084"/>
    <cellStyle name="Total 4 3 6" xfId="20182"/>
    <cellStyle name="Total 4 3 6 2" xfId="20183"/>
    <cellStyle name="Total 4 3 6 2 2" xfId="38092"/>
    <cellStyle name="Total 4 3 6 3" xfId="20184"/>
    <cellStyle name="Total 4 3 6 3 2" xfId="38093"/>
    <cellStyle name="Total 4 3 6 4" xfId="20185"/>
    <cellStyle name="Total 4 3 6 4 2" xfId="38094"/>
    <cellStyle name="Total 4 3 6 5" xfId="20186"/>
    <cellStyle name="Total 4 3 6 5 2" xfId="38095"/>
    <cellStyle name="Total 4 3 6 6" xfId="20187"/>
    <cellStyle name="Total 4 3 6 6 2" xfId="38096"/>
    <cellStyle name="Total 4 3 6 7" xfId="20188"/>
    <cellStyle name="Total 4 3 6 7 2" xfId="38097"/>
    <cellStyle name="Total 4 3 6 8" xfId="38091"/>
    <cellStyle name="Total 4 3 7" xfId="20189"/>
    <cellStyle name="Total 4 3 7 2" xfId="20190"/>
    <cellStyle name="Total 4 3 7 2 2" xfId="38099"/>
    <cellStyle name="Total 4 3 7 3" xfId="20191"/>
    <cellStyle name="Total 4 3 7 3 2" xfId="38100"/>
    <cellStyle name="Total 4 3 7 4" xfId="20192"/>
    <cellStyle name="Total 4 3 7 4 2" xfId="38101"/>
    <cellStyle name="Total 4 3 7 5" xfId="20193"/>
    <cellStyle name="Total 4 3 7 5 2" xfId="38102"/>
    <cellStyle name="Total 4 3 7 6" xfId="20194"/>
    <cellStyle name="Total 4 3 7 6 2" xfId="38103"/>
    <cellStyle name="Total 4 3 7 7" xfId="20195"/>
    <cellStyle name="Total 4 3 7 7 2" xfId="38104"/>
    <cellStyle name="Total 4 3 7 8" xfId="38098"/>
    <cellStyle name="Total 4 3 8" xfId="20196"/>
    <cellStyle name="Total 4 3 8 2" xfId="20197"/>
    <cellStyle name="Total 4 3 8 2 2" xfId="38106"/>
    <cellStyle name="Total 4 3 8 3" xfId="20198"/>
    <cellStyle name="Total 4 3 8 3 2" xfId="38107"/>
    <cellStyle name="Total 4 3 8 4" xfId="20199"/>
    <cellStyle name="Total 4 3 8 4 2" xfId="38108"/>
    <cellStyle name="Total 4 3 8 5" xfId="20200"/>
    <cellStyle name="Total 4 3 8 5 2" xfId="38109"/>
    <cellStyle name="Total 4 3 8 6" xfId="20201"/>
    <cellStyle name="Total 4 3 8 6 2" xfId="38110"/>
    <cellStyle name="Total 4 3 8 7" xfId="20202"/>
    <cellStyle name="Total 4 3 8 7 2" xfId="38111"/>
    <cellStyle name="Total 4 3 8 8" xfId="38105"/>
    <cellStyle name="Total 4 3 9" xfId="20203"/>
    <cellStyle name="Total 4 3 9 2" xfId="20204"/>
    <cellStyle name="Total 4 3 9 2 2" xfId="38113"/>
    <cellStyle name="Total 4 3 9 3" xfId="20205"/>
    <cellStyle name="Total 4 3 9 3 2" xfId="38114"/>
    <cellStyle name="Total 4 3 9 4" xfId="20206"/>
    <cellStyle name="Total 4 3 9 4 2" xfId="38115"/>
    <cellStyle name="Total 4 3 9 5" xfId="20207"/>
    <cellStyle name="Total 4 3 9 5 2" xfId="38116"/>
    <cellStyle name="Total 4 3 9 6" xfId="20208"/>
    <cellStyle name="Total 4 3 9 6 2" xfId="38117"/>
    <cellStyle name="Total 4 3 9 7" xfId="20209"/>
    <cellStyle name="Total 4 3 9 7 2" xfId="38118"/>
    <cellStyle name="Total 4 3 9 8" xfId="38112"/>
    <cellStyle name="Total 4 4" xfId="20210"/>
    <cellStyle name="Total 4 4 10" xfId="20211"/>
    <cellStyle name="Total 4 4 10 2" xfId="20212"/>
    <cellStyle name="Total 4 4 10 2 2" xfId="38121"/>
    <cellStyle name="Total 4 4 10 3" xfId="20213"/>
    <cellStyle name="Total 4 4 10 3 2" xfId="38122"/>
    <cellStyle name="Total 4 4 10 4" xfId="20214"/>
    <cellStyle name="Total 4 4 10 4 2" xfId="38123"/>
    <cellStyle name="Total 4 4 10 5" xfId="20215"/>
    <cellStyle name="Total 4 4 10 5 2" xfId="38124"/>
    <cellStyle name="Total 4 4 10 6" xfId="20216"/>
    <cellStyle name="Total 4 4 10 6 2" xfId="38125"/>
    <cellStyle name="Total 4 4 10 7" xfId="20217"/>
    <cellStyle name="Total 4 4 10 7 2" xfId="38126"/>
    <cellStyle name="Total 4 4 10 8" xfId="38120"/>
    <cellStyle name="Total 4 4 11" xfId="20218"/>
    <cellStyle name="Total 4 4 11 2" xfId="38127"/>
    <cellStyle name="Total 4 4 12" xfId="20219"/>
    <cellStyle name="Total 4 4 12 2" xfId="38128"/>
    <cellStyle name="Total 4 4 13" xfId="20220"/>
    <cellStyle name="Total 4 4 13 2" xfId="38129"/>
    <cellStyle name="Total 4 4 14" xfId="20221"/>
    <cellStyle name="Total 4 4 14 2" xfId="38130"/>
    <cellStyle name="Total 4 4 15" xfId="20222"/>
    <cellStyle name="Total 4 4 16" xfId="20223"/>
    <cellStyle name="Total 4 4 17" xfId="38119"/>
    <cellStyle name="Total 4 4 2" xfId="20224"/>
    <cellStyle name="Total 4 4 2 2" xfId="20225"/>
    <cellStyle name="Total 4 4 2 2 2" xfId="38132"/>
    <cellStyle name="Total 4 4 2 3" xfId="20226"/>
    <cellStyle name="Total 4 4 2 3 2" xfId="38133"/>
    <cellStyle name="Total 4 4 2 4" xfId="20227"/>
    <cellStyle name="Total 4 4 2 4 2" xfId="38134"/>
    <cellStyle name="Total 4 4 2 5" xfId="20228"/>
    <cellStyle name="Total 4 4 2 5 2" xfId="38135"/>
    <cellStyle name="Total 4 4 2 6" xfId="20229"/>
    <cellStyle name="Total 4 4 2 6 2" xfId="38136"/>
    <cellStyle name="Total 4 4 2 7" xfId="20230"/>
    <cellStyle name="Total 4 4 2 7 2" xfId="38137"/>
    <cellStyle name="Total 4 4 2 8" xfId="38131"/>
    <cellStyle name="Total 4 4 3" xfId="20231"/>
    <cellStyle name="Total 4 4 3 2" xfId="20232"/>
    <cellStyle name="Total 4 4 3 2 2" xfId="38139"/>
    <cellStyle name="Total 4 4 3 3" xfId="20233"/>
    <cellStyle name="Total 4 4 3 3 2" xfId="38140"/>
    <cellStyle name="Total 4 4 3 4" xfId="20234"/>
    <cellStyle name="Total 4 4 3 4 2" xfId="38141"/>
    <cellStyle name="Total 4 4 3 5" xfId="20235"/>
    <cellStyle name="Total 4 4 3 5 2" xfId="38142"/>
    <cellStyle name="Total 4 4 3 6" xfId="20236"/>
    <cellStyle name="Total 4 4 3 6 2" xfId="38143"/>
    <cellStyle name="Total 4 4 3 7" xfId="20237"/>
    <cellStyle name="Total 4 4 3 7 2" xfId="38144"/>
    <cellStyle name="Total 4 4 3 8" xfId="38138"/>
    <cellStyle name="Total 4 4 4" xfId="20238"/>
    <cellStyle name="Total 4 4 4 2" xfId="20239"/>
    <cellStyle name="Total 4 4 4 2 2" xfId="38146"/>
    <cellStyle name="Total 4 4 4 3" xfId="20240"/>
    <cellStyle name="Total 4 4 4 3 2" xfId="38147"/>
    <cellStyle name="Total 4 4 4 4" xfId="20241"/>
    <cellStyle name="Total 4 4 4 4 2" xfId="38148"/>
    <cellStyle name="Total 4 4 4 5" xfId="20242"/>
    <cellStyle name="Total 4 4 4 5 2" xfId="38149"/>
    <cellStyle name="Total 4 4 4 6" xfId="20243"/>
    <cellStyle name="Total 4 4 4 6 2" xfId="38150"/>
    <cellStyle name="Total 4 4 4 7" xfId="20244"/>
    <cellStyle name="Total 4 4 4 7 2" xfId="38151"/>
    <cellStyle name="Total 4 4 4 8" xfId="38145"/>
    <cellStyle name="Total 4 4 5" xfId="20245"/>
    <cellStyle name="Total 4 4 5 2" xfId="20246"/>
    <cellStyle name="Total 4 4 5 2 2" xfId="38153"/>
    <cellStyle name="Total 4 4 5 3" xfId="20247"/>
    <cellStyle name="Total 4 4 5 3 2" xfId="38154"/>
    <cellStyle name="Total 4 4 5 4" xfId="20248"/>
    <cellStyle name="Total 4 4 5 4 2" xfId="38155"/>
    <cellStyle name="Total 4 4 5 5" xfId="20249"/>
    <cellStyle name="Total 4 4 5 5 2" xfId="38156"/>
    <cellStyle name="Total 4 4 5 6" xfId="20250"/>
    <cellStyle name="Total 4 4 5 6 2" xfId="38157"/>
    <cellStyle name="Total 4 4 5 7" xfId="20251"/>
    <cellStyle name="Total 4 4 5 7 2" xfId="38158"/>
    <cellStyle name="Total 4 4 5 8" xfId="38152"/>
    <cellStyle name="Total 4 4 6" xfId="20252"/>
    <cellStyle name="Total 4 4 6 2" xfId="20253"/>
    <cellStyle name="Total 4 4 6 2 2" xfId="38160"/>
    <cellStyle name="Total 4 4 6 3" xfId="20254"/>
    <cellStyle name="Total 4 4 6 3 2" xfId="38161"/>
    <cellStyle name="Total 4 4 6 4" xfId="20255"/>
    <cellStyle name="Total 4 4 6 4 2" xfId="38162"/>
    <cellStyle name="Total 4 4 6 5" xfId="20256"/>
    <cellStyle name="Total 4 4 6 5 2" xfId="38163"/>
    <cellStyle name="Total 4 4 6 6" xfId="20257"/>
    <cellStyle name="Total 4 4 6 6 2" xfId="38164"/>
    <cellStyle name="Total 4 4 6 7" xfId="20258"/>
    <cellStyle name="Total 4 4 6 7 2" xfId="38165"/>
    <cellStyle name="Total 4 4 6 8" xfId="38159"/>
    <cellStyle name="Total 4 4 7" xfId="20259"/>
    <cellStyle name="Total 4 4 7 2" xfId="20260"/>
    <cellStyle name="Total 4 4 7 2 2" xfId="38167"/>
    <cellStyle name="Total 4 4 7 3" xfId="20261"/>
    <cellStyle name="Total 4 4 7 3 2" xfId="38168"/>
    <cellStyle name="Total 4 4 7 4" xfId="20262"/>
    <cellStyle name="Total 4 4 7 4 2" xfId="38169"/>
    <cellStyle name="Total 4 4 7 5" xfId="20263"/>
    <cellStyle name="Total 4 4 7 5 2" xfId="38170"/>
    <cellStyle name="Total 4 4 7 6" xfId="20264"/>
    <cellStyle name="Total 4 4 7 6 2" xfId="38171"/>
    <cellStyle name="Total 4 4 7 7" xfId="20265"/>
    <cellStyle name="Total 4 4 7 7 2" xfId="38172"/>
    <cellStyle name="Total 4 4 7 8" xfId="38166"/>
    <cellStyle name="Total 4 4 8" xfId="20266"/>
    <cellStyle name="Total 4 4 8 2" xfId="20267"/>
    <cellStyle name="Total 4 4 8 2 2" xfId="38174"/>
    <cellStyle name="Total 4 4 8 3" xfId="20268"/>
    <cellStyle name="Total 4 4 8 3 2" xfId="38175"/>
    <cellStyle name="Total 4 4 8 4" xfId="20269"/>
    <cellStyle name="Total 4 4 8 4 2" xfId="38176"/>
    <cellStyle name="Total 4 4 8 5" xfId="20270"/>
    <cellStyle name="Total 4 4 8 5 2" xfId="38177"/>
    <cellStyle name="Total 4 4 8 6" xfId="20271"/>
    <cellStyle name="Total 4 4 8 6 2" xfId="38178"/>
    <cellStyle name="Total 4 4 8 7" xfId="20272"/>
    <cellStyle name="Total 4 4 8 7 2" xfId="38179"/>
    <cellStyle name="Total 4 4 8 8" xfId="38173"/>
    <cellStyle name="Total 4 4 9" xfId="20273"/>
    <cellStyle name="Total 4 4 9 2" xfId="20274"/>
    <cellStyle name="Total 4 4 9 2 2" xfId="38181"/>
    <cellStyle name="Total 4 4 9 3" xfId="20275"/>
    <cellStyle name="Total 4 4 9 3 2" xfId="38182"/>
    <cellStyle name="Total 4 4 9 4" xfId="20276"/>
    <cellStyle name="Total 4 4 9 4 2" xfId="38183"/>
    <cellStyle name="Total 4 4 9 5" xfId="20277"/>
    <cellStyle name="Total 4 4 9 5 2" xfId="38184"/>
    <cellStyle name="Total 4 4 9 6" xfId="20278"/>
    <cellStyle name="Total 4 4 9 6 2" xfId="38185"/>
    <cellStyle name="Total 4 4 9 7" xfId="20279"/>
    <cellStyle name="Total 4 4 9 7 2" xfId="38186"/>
    <cellStyle name="Total 4 4 9 8" xfId="38180"/>
    <cellStyle name="Total 4 5" xfId="20280"/>
    <cellStyle name="Total 4 5 10" xfId="20281"/>
    <cellStyle name="Total 4 5 10 2" xfId="20282"/>
    <cellStyle name="Total 4 5 10 2 2" xfId="38189"/>
    <cellStyle name="Total 4 5 10 3" xfId="20283"/>
    <cellStyle name="Total 4 5 10 3 2" xfId="38190"/>
    <cellStyle name="Total 4 5 10 4" xfId="20284"/>
    <cellStyle name="Total 4 5 10 4 2" xfId="38191"/>
    <cellStyle name="Total 4 5 10 5" xfId="20285"/>
    <cellStyle name="Total 4 5 10 5 2" xfId="38192"/>
    <cellStyle name="Total 4 5 10 6" xfId="20286"/>
    <cellStyle name="Total 4 5 10 6 2" xfId="38193"/>
    <cellStyle name="Total 4 5 10 7" xfId="20287"/>
    <cellStyle name="Total 4 5 10 7 2" xfId="38194"/>
    <cellStyle name="Total 4 5 10 8" xfId="38188"/>
    <cellStyle name="Total 4 5 11" xfId="20288"/>
    <cellStyle name="Total 4 5 11 2" xfId="38195"/>
    <cellStyle name="Total 4 5 12" xfId="20289"/>
    <cellStyle name="Total 4 5 12 2" xfId="38196"/>
    <cellStyle name="Total 4 5 13" xfId="20290"/>
    <cellStyle name="Total 4 5 13 2" xfId="38197"/>
    <cellStyle name="Total 4 5 14" xfId="20291"/>
    <cellStyle name="Total 4 5 14 2" xfId="38198"/>
    <cellStyle name="Total 4 5 15" xfId="20292"/>
    <cellStyle name="Total 4 5 16" xfId="20293"/>
    <cellStyle name="Total 4 5 17" xfId="20294"/>
    <cellStyle name="Total 4 5 18" xfId="38187"/>
    <cellStyle name="Total 4 5 2" xfId="20295"/>
    <cellStyle name="Total 4 5 2 2" xfId="20296"/>
    <cellStyle name="Total 4 5 2 2 2" xfId="38200"/>
    <cellStyle name="Total 4 5 2 3" xfId="20297"/>
    <cellStyle name="Total 4 5 2 3 2" xfId="38201"/>
    <cellStyle name="Total 4 5 2 4" xfId="20298"/>
    <cellStyle name="Total 4 5 2 4 2" xfId="38202"/>
    <cellStyle name="Total 4 5 2 5" xfId="20299"/>
    <cellStyle name="Total 4 5 2 5 2" xfId="38203"/>
    <cellStyle name="Total 4 5 2 6" xfId="20300"/>
    <cellStyle name="Total 4 5 2 6 2" xfId="38204"/>
    <cellStyle name="Total 4 5 2 7" xfId="20301"/>
    <cellStyle name="Total 4 5 2 7 2" xfId="38205"/>
    <cellStyle name="Total 4 5 2 8" xfId="38199"/>
    <cellStyle name="Total 4 5 3" xfId="20302"/>
    <cellStyle name="Total 4 5 3 2" xfId="20303"/>
    <cellStyle name="Total 4 5 3 2 2" xfId="38207"/>
    <cellStyle name="Total 4 5 3 3" xfId="20304"/>
    <cellStyle name="Total 4 5 3 3 2" xfId="38208"/>
    <cellStyle name="Total 4 5 3 4" xfId="20305"/>
    <cellStyle name="Total 4 5 3 4 2" xfId="38209"/>
    <cellStyle name="Total 4 5 3 5" xfId="20306"/>
    <cellStyle name="Total 4 5 3 5 2" xfId="38210"/>
    <cellStyle name="Total 4 5 3 6" xfId="20307"/>
    <cellStyle name="Total 4 5 3 6 2" xfId="38211"/>
    <cellStyle name="Total 4 5 3 7" xfId="20308"/>
    <cellStyle name="Total 4 5 3 7 2" xfId="38212"/>
    <cellStyle name="Total 4 5 3 8" xfId="38206"/>
    <cellStyle name="Total 4 5 4" xfId="20309"/>
    <cellStyle name="Total 4 5 4 2" xfId="20310"/>
    <cellStyle name="Total 4 5 4 2 2" xfId="38214"/>
    <cellStyle name="Total 4 5 4 3" xfId="20311"/>
    <cellStyle name="Total 4 5 4 3 2" xfId="38215"/>
    <cellStyle name="Total 4 5 4 4" xfId="20312"/>
    <cellStyle name="Total 4 5 4 4 2" xfId="38216"/>
    <cellStyle name="Total 4 5 4 5" xfId="20313"/>
    <cellStyle name="Total 4 5 4 5 2" xfId="38217"/>
    <cellStyle name="Total 4 5 4 6" xfId="20314"/>
    <cellStyle name="Total 4 5 4 6 2" xfId="38218"/>
    <cellStyle name="Total 4 5 4 7" xfId="20315"/>
    <cellStyle name="Total 4 5 4 7 2" xfId="38219"/>
    <cellStyle name="Total 4 5 4 8" xfId="38213"/>
    <cellStyle name="Total 4 5 5" xfId="20316"/>
    <cellStyle name="Total 4 5 5 2" xfId="20317"/>
    <cellStyle name="Total 4 5 5 2 2" xfId="38221"/>
    <cellStyle name="Total 4 5 5 3" xfId="20318"/>
    <cellStyle name="Total 4 5 5 3 2" xfId="38222"/>
    <cellStyle name="Total 4 5 5 4" xfId="20319"/>
    <cellStyle name="Total 4 5 5 4 2" xfId="38223"/>
    <cellStyle name="Total 4 5 5 5" xfId="20320"/>
    <cellStyle name="Total 4 5 5 5 2" xfId="38224"/>
    <cellStyle name="Total 4 5 5 6" xfId="20321"/>
    <cellStyle name="Total 4 5 5 6 2" xfId="38225"/>
    <cellStyle name="Total 4 5 5 7" xfId="20322"/>
    <cellStyle name="Total 4 5 5 7 2" xfId="38226"/>
    <cellStyle name="Total 4 5 5 8" xfId="38220"/>
    <cellStyle name="Total 4 5 6" xfId="20323"/>
    <cellStyle name="Total 4 5 6 2" xfId="20324"/>
    <cellStyle name="Total 4 5 6 2 2" xfId="38228"/>
    <cellStyle name="Total 4 5 6 3" xfId="20325"/>
    <cellStyle name="Total 4 5 6 3 2" xfId="38229"/>
    <cellStyle name="Total 4 5 6 4" xfId="20326"/>
    <cellStyle name="Total 4 5 6 4 2" xfId="38230"/>
    <cellStyle name="Total 4 5 6 5" xfId="20327"/>
    <cellStyle name="Total 4 5 6 5 2" xfId="38231"/>
    <cellStyle name="Total 4 5 6 6" xfId="20328"/>
    <cellStyle name="Total 4 5 6 6 2" xfId="38232"/>
    <cellStyle name="Total 4 5 6 7" xfId="20329"/>
    <cellStyle name="Total 4 5 6 7 2" xfId="38233"/>
    <cellStyle name="Total 4 5 6 8" xfId="38227"/>
    <cellStyle name="Total 4 5 7" xfId="20330"/>
    <cellStyle name="Total 4 5 7 2" xfId="20331"/>
    <cellStyle name="Total 4 5 7 2 2" xfId="38235"/>
    <cellStyle name="Total 4 5 7 3" xfId="20332"/>
    <cellStyle name="Total 4 5 7 3 2" xfId="38236"/>
    <cellStyle name="Total 4 5 7 4" xfId="20333"/>
    <cellStyle name="Total 4 5 7 4 2" xfId="38237"/>
    <cellStyle name="Total 4 5 7 5" xfId="20334"/>
    <cellStyle name="Total 4 5 7 5 2" xfId="38238"/>
    <cellStyle name="Total 4 5 7 6" xfId="20335"/>
    <cellStyle name="Total 4 5 7 6 2" xfId="38239"/>
    <cellStyle name="Total 4 5 7 7" xfId="20336"/>
    <cellStyle name="Total 4 5 7 7 2" xfId="38240"/>
    <cellStyle name="Total 4 5 7 8" xfId="38234"/>
    <cellStyle name="Total 4 5 8" xfId="20337"/>
    <cellStyle name="Total 4 5 8 2" xfId="20338"/>
    <cellStyle name="Total 4 5 8 2 2" xfId="38242"/>
    <cellStyle name="Total 4 5 8 3" xfId="20339"/>
    <cellStyle name="Total 4 5 8 3 2" xfId="38243"/>
    <cellStyle name="Total 4 5 8 4" xfId="20340"/>
    <cellStyle name="Total 4 5 8 4 2" xfId="38244"/>
    <cellStyle name="Total 4 5 8 5" xfId="20341"/>
    <cellStyle name="Total 4 5 8 5 2" xfId="38245"/>
    <cellStyle name="Total 4 5 8 6" xfId="20342"/>
    <cellStyle name="Total 4 5 8 6 2" xfId="38246"/>
    <cellStyle name="Total 4 5 8 7" xfId="20343"/>
    <cellStyle name="Total 4 5 8 7 2" xfId="38247"/>
    <cellStyle name="Total 4 5 8 8" xfId="38241"/>
    <cellStyle name="Total 4 5 9" xfId="20344"/>
    <cellStyle name="Total 4 5 9 2" xfId="20345"/>
    <cellStyle name="Total 4 5 9 2 2" xfId="38249"/>
    <cellStyle name="Total 4 5 9 3" xfId="20346"/>
    <cellStyle name="Total 4 5 9 3 2" xfId="38250"/>
    <cellStyle name="Total 4 5 9 4" xfId="20347"/>
    <cellStyle name="Total 4 5 9 4 2" xfId="38251"/>
    <cellStyle name="Total 4 5 9 5" xfId="20348"/>
    <cellStyle name="Total 4 5 9 5 2" xfId="38252"/>
    <cellStyle name="Total 4 5 9 6" xfId="20349"/>
    <cellStyle name="Total 4 5 9 6 2" xfId="38253"/>
    <cellStyle name="Total 4 5 9 7" xfId="20350"/>
    <cellStyle name="Total 4 5 9 7 2" xfId="38254"/>
    <cellStyle name="Total 4 5 9 8" xfId="38248"/>
    <cellStyle name="Total 4 6" xfId="20351"/>
    <cellStyle name="Total 4 6 10" xfId="20352"/>
    <cellStyle name="Total 4 6 10 2" xfId="20353"/>
    <cellStyle name="Total 4 6 10 2 2" xfId="38257"/>
    <cellStyle name="Total 4 6 10 3" xfId="20354"/>
    <cellStyle name="Total 4 6 10 3 2" xfId="38258"/>
    <cellStyle name="Total 4 6 10 4" xfId="20355"/>
    <cellStyle name="Total 4 6 10 4 2" xfId="38259"/>
    <cellStyle name="Total 4 6 10 5" xfId="20356"/>
    <cellStyle name="Total 4 6 10 5 2" xfId="38260"/>
    <cellStyle name="Total 4 6 10 6" xfId="20357"/>
    <cellStyle name="Total 4 6 10 6 2" xfId="38261"/>
    <cellStyle name="Total 4 6 10 7" xfId="20358"/>
    <cellStyle name="Total 4 6 10 7 2" xfId="38262"/>
    <cellStyle name="Total 4 6 10 8" xfId="38256"/>
    <cellStyle name="Total 4 6 11" xfId="20359"/>
    <cellStyle name="Total 4 6 11 2" xfId="38263"/>
    <cellStyle name="Total 4 6 12" xfId="20360"/>
    <cellStyle name="Total 4 6 12 2" xfId="38264"/>
    <cellStyle name="Total 4 6 13" xfId="20361"/>
    <cellStyle name="Total 4 6 13 2" xfId="38265"/>
    <cellStyle name="Total 4 6 14" xfId="20362"/>
    <cellStyle name="Total 4 6 14 2" xfId="38266"/>
    <cellStyle name="Total 4 6 15" xfId="20363"/>
    <cellStyle name="Total 4 6 16" xfId="20364"/>
    <cellStyle name="Total 4 6 17" xfId="38255"/>
    <cellStyle name="Total 4 6 2" xfId="20365"/>
    <cellStyle name="Total 4 6 2 2" xfId="20366"/>
    <cellStyle name="Total 4 6 2 2 2" xfId="38268"/>
    <cellStyle name="Total 4 6 2 3" xfId="20367"/>
    <cellStyle name="Total 4 6 2 3 2" xfId="38269"/>
    <cellStyle name="Total 4 6 2 4" xfId="20368"/>
    <cellStyle name="Total 4 6 2 4 2" xfId="38270"/>
    <cellStyle name="Total 4 6 2 5" xfId="20369"/>
    <cellStyle name="Total 4 6 2 5 2" xfId="38271"/>
    <cellStyle name="Total 4 6 2 6" xfId="20370"/>
    <cellStyle name="Total 4 6 2 6 2" xfId="38272"/>
    <cellStyle name="Total 4 6 2 7" xfId="20371"/>
    <cellStyle name="Total 4 6 2 7 2" xfId="38273"/>
    <cellStyle name="Total 4 6 2 8" xfId="38267"/>
    <cellStyle name="Total 4 6 3" xfId="20372"/>
    <cellStyle name="Total 4 6 3 2" xfId="20373"/>
    <cellStyle name="Total 4 6 3 2 2" xfId="38275"/>
    <cellStyle name="Total 4 6 3 3" xfId="20374"/>
    <cellStyle name="Total 4 6 3 3 2" xfId="38276"/>
    <cellStyle name="Total 4 6 3 4" xfId="20375"/>
    <cellStyle name="Total 4 6 3 4 2" xfId="38277"/>
    <cellStyle name="Total 4 6 3 5" xfId="20376"/>
    <cellStyle name="Total 4 6 3 5 2" xfId="38278"/>
    <cellStyle name="Total 4 6 3 6" xfId="20377"/>
    <cellStyle name="Total 4 6 3 6 2" xfId="38279"/>
    <cellStyle name="Total 4 6 3 7" xfId="20378"/>
    <cellStyle name="Total 4 6 3 7 2" xfId="38280"/>
    <cellStyle name="Total 4 6 3 8" xfId="38274"/>
    <cellStyle name="Total 4 6 4" xfId="20379"/>
    <cellStyle name="Total 4 6 4 2" xfId="20380"/>
    <cellStyle name="Total 4 6 4 2 2" xfId="38282"/>
    <cellStyle name="Total 4 6 4 3" xfId="20381"/>
    <cellStyle name="Total 4 6 4 3 2" xfId="38283"/>
    <cellStyle name="Total 4 6 4 4" xfId="20382"/>
    <cellStyle name="Total 4 6 4 4 2" xfId="38284"/>
    <cellStyle name="Total 4 6 4 5" xfId="20383"/>
    <cellStyle name="Total 4 6 4 5 2" xfId="38285"/>
    <cellStyle name="Total 4 6 4 6" xfId="20384"/>
    <cellStyle name="Total 4 6 4 6 2" xfId="38286"/>
    <cellStyle name="Total 4 6 4 7" xfId="20385"/>
    <cellStyle name="Total 4 6 4 7 2" xfId="38287"/>
    <cellStyle name="Total 4 6 4 8" xfId="38281"/>
    <cellStyle name="Total 4 6 5" xfId="20386"/>
    <cellStyle name="Total 4 6 5 2" xfId="20387"/>
    <cellStyle name="Total 4 6 5 2 2" xfId="38289"/>
    <cellStyle name="Total 4 6 5 3" xfId="20388"/>
    <cellStyle name="Total 4 6 5 3 2" xfId="38290"/>
    <cellStyle name="Total 4 6 5 4" xfId="20389"/>
    <cellStyle name="Total 4 6 5 4 2" xfId="38291"/>
    <cellStyle name="Total 4 6 5 5" xfId="20390"/>
    <cellStyle name="Total 4 6 5 5 2" xfId="38292"/>
    <cellStyle name="Total 4 6 5 6" xfId="20391"/>
    <cellStyle name="Total 4 6 5 6 2" xfId="38293"/>
    <cellStyle name="Total 4 6 5 7" xfId="20392"/>
    <cellStyle name="Total 4 6 5 7 2" xfId="38294"/>
    <cellStyle name="Total 4 6 5 8" xfId="38288"/>
    <cellStyle name="Total 4 6 6" xfId="20393"/>
    <cellStyle name="Total 4 6 6 2" xfId="20394"/>
    <cellStyle name="Total 4 6 6 2 2" xfId="38296"/>
    <cellStyle name="Total 4 6 6 3" xfId="20395"/>
    <cellStyle name="Total 4 6 6 3 2" xfId="38297"/>
    <cellStyle name="Total 4 6 6 4" xfId="20396"/>
    <cellStyle name="Total 4 6 6 4 2" xfId="38298"/>
    <cellStyle name="Total 4 6 6 5" xfId="20397"/>
    <cellStyle name="Total 4 6 6 5 2" xfId="38299"/>
    <cellStyle name="Total 4 6 6 6" xfId="20398"/>
    <cellStyle name="Total 4 6 6 6 2" xfId="38300"/>
    <cellStyle name="Total 4 6 6 7" xfId="20399"/>
    <cellStyle name="Total 4 6 6 7 2" xfId="38301"/>
    <cellStyle name="Total 4 6 6 8" xfId="38295"/>
    <cellStyle name="Total 4 6 7" xfId="20400"/>
    <cellStyle name="Total 4 6 7 2" xfId="20401"/>
    <cellStyle name="Total 4 6 7 2 2" xfId="38303"/>
    <cellStyle name="Total 4 6 7 3" xfId="20402"/>
    <cellStyle name="Total 4 6 7 3 2" xfId="38304"/>
    <cellStyle name="Total 4 6 7 4" xfId="20403"/>
    <cellStyle name="Total 4 6 7 4 2" xfId="38305"/>
    <cellStyle name="Total 4 6 7 5" xfId="20404"/>
    <cellStyle name="Total 4 6 7 5 2" xfId="38306"/>
    <cellStyle name="Total 4 6 7 6" xfId="20405"/>
    <cellStyle name="Total 4 6 7 6 2" xfId="38307"/>
    <cellStyle name="Total 4 6 7 7" xfId="20406"/>
    <cellStyle name="Total 4 6 7 7 2" xfId="38308"/>
    <cellStyle name="Total 4 6 7 8" xfId="38302"/>
    <cellStyle name="Total 4 6 8" xfId="20407"/>
    <cellStyle name="Total 4 6 8 2" xfId="20408"/>
    <cellStyle name="Total 4 6 8 2 2" xfId="38310"/>
    <cellStyle name="Total 4 6 8 3" xfId="20409"/>
    <cellStyle name="Total 4 6 8 3 2" xfId="38311"/>
    <cellStyle name="Total 4 6 8 4" xfId="20410"/>
    <cellStyle name="Total 4 6 8 4 2" xfId="38312"/>
    <cellStyle name="Total 4 6 8 5" xfId="20411"/>
    <cellStyle name="Total 4 6 8 5 2" xfId="38313"/>
    <cellStyle name="Total 4 6 8 6" xfId="20412"/>
    <cellStyle name="Total 4 6 8 6 2" xfId="38314"/>
    <cellStyle name="Total 4 6 8 7" xfId="20413"/>
    <cellStyle name="Total 4 6 8 7 2" xfId="38315"/>
    <cellStyle name="Total 4 6 8 8" xfId="38309"/>
    <cellStyle name="Total 4 6 9" xfId="20414"/>
    <cellStyle name="Total 4 6 9 2" xfId="20415"/>
    <cellStyle name="Total 4 6 9 2 2" xfId="38317"/>
    <cellStyle name="Total 4 6 9 3" xfId="20416"/>
    <cellStyle name="Total 4 6 9 3 2" xfId="38318"/>
    <cellStyle name="Total 4 6 9 4" xfId="20417"/>
    <cellStyle name="Total 4 6 9 4 2" xfId="38319"/>
    <cellStyle name="Total 4 6 9 5" xfId="20418"/>
    <cellStyle name="Total 4 6 9 5 2" xfId="38320"/>
    <cellStyle name="Total 4 6 9 6" xfId="20419"/>
    <cellStyle name="Total 4 6 9 6 2" xfId="38321"/>
    <cellStyle name="Total 4 6 9 7" xfId="20420"/>
    <cellStyle name="Total 4 6 9 7 2" xfId="38322"/>
    <cellStyle name="Total 4 6 9 8" xfId="38316"/>
    <cellStyle name="Total 4 7" xfId="20421"/>
    <cellStyle name="Total 4 7 10" xfId="20422"/>
    <cellStyle name="Total 4 7 11" xfId="38323"/>
    <cellStyle name="Total 4 7 2" xfId="20423"/>
    <cellStyle name="Total 4 7 2 2" xfId="38324"/>
    <cellStyle name="Total 4 7 3" xfId="20424"/>
    <cellStyle name="Total 4 7 3 2" xfId="38325"/>
    <cellStyle name="Total 4 7 4" xfId="20425"/>
    <cellStyle name="Total 4 7 4 2" xfId="38326"/>
    <cellStyle name="Total 4 7 5" xfId="20426"/>
    <cellStyle name="Total 4 7 5 2" xfId="38327"/>
    <cellStyle name="Total 4 7 6" xfId="20427"/>
    <cellStyle name="Total 4 7 6 2" xfId="38328"/>
    <cellStyle name="Total 4 7 7" xfId="20428"/>
    <cellStyle name="Total 4 7 7 2" xfId="38329"/>
    <cellStyle name="Total 4 7 8" xfId="20429"/>
    <cellStyle name="Total 4 7 9" xfId="20430"/>
    <cellStyle name="Total 4 8" xfId="20431"/>
    <cellStyle name="Total 4 8 10" xfId="20432"/>
    <cellStyle name="Total 4 8 11" xfId="38330"/>
    <cellStyle name="Total 4 8 2" xfId="20433"/>
    <cellStyle name="Total 4 8 2 2" xfId="38331"/>
    <cellStyle name="Total 4 8 3" xfId="20434"/>
    <cellStyle name="Total 4 8 3 2" xfId="38332"/>
    <cellStyle name="Total 4 8 4" xfId="20435"/>
    <cellStyle name="Total 4 8 4 2" xfId="38333"/>
    <cellStyle name="Total 4 8 5" xfId="20436"/>
    <cellStyle name="Total 4 8 5 2" xfId="38334"/>
    <cellStyle name="Total 4 8 6" xfId="20437"/>
    <cellStyle name="Total 4 8 6 2" xfId="38335"/>
    <cellStyle name="Total 4 8 7" xfId="20438"/>
    <cellStyle name="Total 4 8 7 2" xfId="38336"/>
    <cellStyle name="Total 4 8 8" xfId="20439"/>
    <cellStyle name="Total 4 8 9" xfId="20440"/>
    <cellStyle name="Total 4 9" xfId="20441"/>
    <cellStyle name="Total 4 9 10" xfId="20442"/>
    <cellStyle name="Total 4 9 11" xfId="38337"/>
    <cellStyle name="Total 4 9 2" xfId="20443"/>
    <cellStyle name="Total 4 9 2 2" xfId="38338"/>
    <cellStyle name="Total 4 9 3" xfId="20444"/>
    <cellStyle name="Total 4 9 3 2" xfId="38339"/>
    <cellStyle name="Total 4 9 4" xfId="20445"/>
    <cellStyle name="Total 4 9 4 2" xfId="38340"/>
    <cellStyle name="Total 4 9 5" xfId="20446"/>
    <cellStyle name="Total 4 9 5 2" xfId="38341"/>
    <cellStyle name="Total 4 9 6" xfId="20447"/>
    <cellStyle name="Total 4 9 6 2" xfId="38342"/>
    <cellStyle name="Total 4 9 7" xfId="20448"/>
    <cellStyle name="Total 4 9 7 2" xfId="38343"/>
    <cellStyle name="Total 4 9 8" xfId="20449"/>
    <cellStyle name="Total 4 9 9" xfId="20450"/>
    <cellStyle name="Total 5" xfId="20451"/>
    <cellStyle name="Total 5 10" xfId="20452"/>
    <cellStyle name="Total 5 10 2" xfId="20453"/>
    <cellStyle name="Total 5 10 2 2" xfId="38345"/>
    <cellStyle name="Total 5 10 3" xfId="20454"/>
    <cellStyle name="Total 5 10 3 2" xfId="38346"/>
    <cellStyle name="Total 5 10 4" xfId="20455"/>
    <cellStyle name="Total 5 10 4 2" xfId="38347"/>
    <cellStyle name="Total 5 10 5" xfId="20456"/>
    <cellStyle name="Total 5 10 5 2" xfId="38348"/>
    <cellStyle name="Total 5 10 6" xfId="20457"/>
    <cellStyle name="Total 5 10 6 2" xfId="38349"/>
    <cellStyle name="Total 5 10 7" xfId="20458"/>
    <cellStyle name="Total 5 10 7 2" xfId="38350"/>
    <cellStyle name="Total 5 10 8" xfId="38344"/>
    <cellStyle name="Total 5 11" xfId="20459"/>
    <cellStyle name="Total 5 11 2" xfId="20460"/>
    <cellStyle name="Total 5 11 2 2" xfId="38352"/>
    <cellStyle name="Total 5 11 3" xfId="20461"/>
    <cellStyle name="Total 5 11 3 2" xfId="38353"/>
    <cellStyle name="Total 5 11 4" xfId="20462"/>
    <cellStyle name="Total 5 11 4 2" xfId="38354"/>
    <cellStyle name="Total 5 11 5" xfId="20463"/>
    <cellStyle name="Total 5 11 5 2" xfId="38355"/>
    <cellStyle name="Total 5 11 6" xfId="20464"/>
    <cellStyle name="Total 5 11 6 2" xfId="38356"/>
    <cellStyle name="Total 5 11 7" xfId="20465"/>
    <cellStyle name="Total 5 11 7 2" xfId="38357"/>
    <cellStyle name="Total 5 11 8" xfId="38351"/>
    <cellStyle name="Total 5 12" xfId="20466"/>
    <cellStyle name="Total 5 12 2" xfId="20467"/>
    <cellStyle name="Total 5 12 2 2" xfId="38359"/>
    <cellStyle name="Total 5 12 3" xfId="20468"/>
    <cellStyle name="Total 5 12 3 2" xfId="38360"/>
    <cellStyle name="Total 5 12 4" xfId="20469"/>
    <cellStyle name="Total 5 12 4 2" xfId="38361"/>
    <cellStyle name="Total 5 12 5" xfId="20470"/>
    <cellStyle name="Total 5 12 5 2" xfId="38362"/>
    <cellStyle name="Total 5 12 6" xfId="20471"/>
    <cellStyle name="Total 5 12 6 2" xfId="38363"/>
    <cellStyle name="Total 5 12 7" xfId="20472"/>
    <cellStyle name="Total 5 12 7 2" xfId="38364"/>
    <cellStyle name="Total 5 12 8" xfId="38358"/>
    <cellStyle name="Total 5 13" xfId="20473"/>
    <cellStyle name="Total 5 13 2" xfId="20474"/>
    <cellStyle name="Total 5 13 2 2" xfId="38366"/>
    <cellStyle name="Total 5 13 3" xfId="20475"/>
    <cellStyle name="Total 5 13 3 2" xfId="38367"/>
    <cellStyle name="Total 5 13 4" xfId="20476"/>
    <cellStyle name="Total 5 13 4 2" xfId="38368"/>
    <cellStyle name="Total 5 13 5" xfId="20477"/>
    <cellStyle name="Total 5 13 5 2" xfId="38369"/>
    <cellStyle name="Total 5 13 6" xfId="20478"/>
    <cellStyle name="Total 5 13 6 2" xfId="38370"/>
    <cellStyle name="Total 5 13 7" xfId="20479"/>
    <cellStyle name="Total 5 13 7 2" xfId="38371"/>
    <cellStyle name="Total 5 13 8" xfId="38365"/>
    <cellStyle name="Total 5 14" xfId="20480"/>
    <cellStyle name="Total 5 14 2" xfId="38372"/>
    <cellStyle name="Total 5 15" xfId="20481"/>
    <cellStyle name="Total 5 15 2" xfId="38373"/>
    <cellStyle name="Total 5 16" xfId="20482"/>
    <cellStyle name="Total 5 16 2" xfId="38374"/>
    <cellStyle name="Total 5 17" xfId="20483"/>
    <cellStyle name="Total 5 18" xfId="20484"/>
    <cellStyle name="Total 5 19" xfId="20485"/>
    <cellStyle name="Total 5 2" xfId="20486"/>
    <cellStyle name="Total 5 2 10" xfId="20487"/>
    <cellStyle name="Total 5 2 10 2" xfId="20488"/>
    <cellStyle name="Total 5 2 10 2 2" xfId="38376"/>
    <cellStyle name="Total 5 2 10 3" xfId="20489"/>
    <cellStyle name="Total 5 2 10 3 2" xfId="38377"/>
    <cellStyle name="Total 5 2 10 4" xfId="20490"/>
    <cellStyle name="Total 5 2 10 4 2" xfId="38378"/>
    <cellStyle name="Total 5 2 10 5" xfId="20491"/>
    <cellStyle name="Total 5 2 10 5 2" xfId="38379"/>
    <cellStyle name="Total 5 2 10 6" xfId="20492"/>
    <cellStyle name="Total 5 2 10 6 2" xfId="38380"/>
    <cellStyle name="Total 5 2 10 7" xfId="20493"/>
    <cellStyle name="Total 5 2 10 7 2" xfId="38381"/>
    <cellStyle name="Total 5 2 10 8" xfId="38375"/>
    <cellStyle name="Total 5 2 11" xfId="20494"/>
    <cellStyle name="Total 5 2 11 2" xfId="20495"/>
    <cellStyle name="Total 5 2 11 2 2" xfId="38383"/>
    <cellStyle name="Total 5 2 11 3" xfId="20496"/>
    <cellStyle name="Total 5 2 11 3 2" xfId="38384"/>
    <cellStyle name="Total 5 2 11 4" xfId="20497"/>
    <cellStyle name="Total 5 2 11 4 2" xfId="38385"/>
    <cellStyle name="Total 5 2 11 5" xfId="20498"/>
    <cellStyle name="Total 5 2 11 5 2" xfId="38386"/>
    <cellStyle name="Total 5 2 11 6" xfId="20499"/>
    <cellStyle name="Total 5 2 11 6 2" xfId="38387"/>
    <cellStyle name="Total 5 2 11 7" xfId="20500"/>
    <cellStyle name="Total 5 2 11 7 2" xfId="38388"/>
    <cellStyle name="Total 5 2 11 8" xfId="38382"/>
    <cellStyle name="Total 5 2 12" xfId="20501"/>
    <cellStyle name="Total 5 2 12 2" xfId="20502"/>
    <cellStyle name="Total 5 2 12 2 2" xfId="38390"/>
    <cellStyle name="Total 5 2 12 3" xfId="20503"/>
    <cellStyle name="Total 5 2 12 3 2" xfId="38391"/>
    <cellStyle name="Total 5 2 12 4" xfId="20504"/>
    <cellStyle name="Total 5 2 12 4 2" xfId="38392"/>
    <cellStyle name="Total 5 2 12 5" xfId="20505"/>
    <cellStyle name="Total 5 2 12 5 2" xfId="38393"/>
    <cellStyle name="Total 5 2 12 6" xfId="20506"/>
    <cellStyle name="Total 5 2 12 6 2" xfId="38394"/>
    <cellStyle name="Total 5 2 12 7" xfId="20507"/>
    <cellStyle name="Total 5 2 12 7 2" xfId="38395"/>
    <cellStyle name="Total 5 2 12 8" xfId="38389"/>
    <cellStyle name="Total 5 2 13" xfId="20508"/>
    <cellStyle name="Total 5 2 13 2" xfId="20509"/>
    <cellStyle name="Total 5 2 13 2 2" xfId="38397"/>
    <cellStyle name="Total 5 2 13 3" xfId="20510"/>
    <cellStyle name="Total 5 2 13 3 2" xfId="38398"/>
    <cellStyle name="Total 5 2 13 4" xfId="20511"/>
    <cellStyle name="Total 5 2 13 4 2" xfId="38399"/>
    <cellStyle name="Total 5 2 13 5" xfId="20512"/>
    <cellStyle name="Total 5 2 13 5 2" xfId="38400"/>
    <cellStyle name="Total 5 2 13 6" xfId="20513"/>
    <cellStyle name="Total 5 2 13 6 2" xfId="38401"/>
    <cellStyle name="Total 5 2 13 7" xfId="20514"/>
    <cellStyle name="Total 5 2 13 7 2" xfId="38402"/>
    <cellStyle name="Total 5 2 13 8" xfId="38396"/>
    <cellStyle name="Total 5 2 14" xfId="20515"/>
    <cellStyle name="Total 5 2 14 2" xfId="38403"/>
    <cellStyle name="Total 5 2 15" xfId="20516"/>
    <cellStyle name="Total 5 2 15 2" xfId="38404"/>
    <cellStyle name="Total 5 2 16" xfId="20517"/>
    <cellStyle name="Total 5 2 16 2" xfId="38405"/>
    <cellStyle name="Total 5 2 17" xfId="20518"/>
    <cellStyle name="Total 5 2 17 2" xfId="38406"/>
    <cellStyle name="Total 5 2 18" xfId="20519"/>
    <cellStyle name="Total 5 2 19" xfId="20520"/>
    <cellStyle name="Total 5 2 2" xfId="20521"/>
    <cellStyle name="Total 5 2 2 10" xfId="20522"/>
    <cellStyle name="Total 5 2 2 10 2" xfId="20523"/>
    <cellStyle name="Total 5 2 2 10 2 2" xfId="38409"/>
    <cellStyle name="Total 5 2 2 10 3" xfId="20524"/>
    <cellStyle name="Total 5 2 2 10 3 2" xfId="38410"/>
    <cellStyle name="Total 5 2 2 10 4" xfId="20525"/>
    <cellStyle name="Total 5 2 2 10 4 2" xfId="38411"/>
    <cellStyle name="Total 5 2 2 10 5" xfId="20526"/>
    <cellStyle name="Total 5 2 2 10 5 2" xfId="38412"/>
    <cellStyle name="Total 5 2 2 10 6" xfId="20527"/>
    <cellStyle name="Total 5 2 2 10 6 2" xfId="38413"/>
    <cellStyle name="Total 5 2 2 10 7" xfId="20528"/>
    <cellStyle name="Total 5 2 2 10 7 2" xfId="38414"/>
    <cellStyle name="Total 5 2 2 10 8" xfId="38408"/>
    <cellStyle name="Total 5 2 2 11" xfId="20529"/>
    <cellStyle name="Total 5 2 2 11 2" xfId="38415"/>
    <cellStyle name="Total 5 2 2 12" xfId="20530"/>
    <cellStyle name="Total 5 2 2 12 2" xfId="38416"/>
    <cellStyle name="Total 5 2 2 13" xfId="20531"/>
    <cellStyle name="Total 5 2 2 13 2" xfId="38417"/>
    <cellStyle name="Total 5 2 2 14" xfId="20532"/>
    <cellStyle name="Total 5 2 2 14 2" xfId="38418"/>
    <cellStyle name="Total 5 2 2 15" xfId="20533"/>
    <cellStyle name="Total 5 2 2 16" xfId="20534"/>
    <cellStyle name="Total 5 2 2 17" xfId="38407"/>
    <cellStyle name="Total 5 2 2 2" xfId="20535"/>
    <cellStyle name="Total 5 2 2 2 2" xfId="20536"/>
    <cellStyle name="Total 5 2 2 2 2 2" xfId="38420"/>
    <cellStyle name="Total 5 2 2 2 3" xfId="20537"/>
    <cellStyle name="Total 5 2 2 2 3 2" xfId="38421"/>
    <cellStyle name="Total 5 2 2 2 4" xfId="20538"/>
    <cellStyle name="Total 5 2 2 2 4 2" xfId="38422"/>
    <cellStyle name="Total 5 2 2 2 5" xfId="20539"/>
    <cellStyle name="Total 5 2 2 2 5 2" xfId="38423"/>
    <cellStyle name="Total 5 2 2 2 6" xfId="20540"/>
    <cellStyle name="Total 5 2 2 2 6 2" xfId="38424"/>
    <cellStyle name="Total 5 2 2 2 7" xfId="20541"/>
    <cellStyle name="Total 5 2 2 2 7 2" xfId="38425"/>
    <cellStyle name="Total 5 2 2 2 8" xfId="38419"/>
    <cellStyle name="Total 5 2 2 3" xfId="20542"/>
    <cellStyle name="Total 5 2 2 3 2" xfId="20543"/>
    <cellStyle name="Total 5 2 2 3 2 2" xfId="38427"/>
    <cellStyle name="Total 5 2 2 3 3" xfId="20544"/>
    <cellStyle name="Total 5 2 2 3 3 2" xfId="38428"/>
    <cellStyle name="Total 5 2 2 3 4" xfId="20545"/>
    <cellStyle name="Total 5 2 2 3 4 2" xfId="38429"/>
    <cellStyle name="Total 5 2 2 3 5" xfId="20546"/>
    <cellStyle name="Total 5 2 2 3 5 2" xfId="38430"/>
    <cellStyle name="Total 5 2 2 3 6" xfId="20547"/>
    <cellStyle name="Total 5 2 2 3 6 2" xfId="38431"/>
    <cellStyle name="Total 5 2 2 3 7" xfId="20548"/>
    <cellStyle name="Total 5 2 2 3 7 2" xfId="38432"/>
    <cellStyle name="Total 5 2 2 3 8" xfId="38426"/>
    <cellStyle name="Total 5 2 2 4" xfId="20549"/>
    <cellStyle name="Total 5 2 2 4 2" xfId="20550"/>
    <cellStyle name="Total 5 2 2 4 2 2" xfId="38434"/>
    <cellStyle name="Total 5 2 2 4 3" xfId="20551"/>
    <cellStyle name="Total 5 2 2 4 3 2" xfId="38435"/>
    <cellStyle name="Total 5 2 2 4 4" xfId="20552"/>
    <cellStyle name="Total 5 2 2 4 4 2" xfId="38436"/>
    <cellStyle name="Total 5 2 2 4 5" xfId="20553"/>
    <cellStyle name="Total 5 2 2 4 5 2" xfId="38437"/>
    <cellStyle name="Total 5 2 2 4 6" xfId="20554"/>
    <cellStyle name="Total 5 2 2 4 6 2" xfId="38438"/>
    <cellStyle name="Total 5 2 2 4 7" xfId="20555"/>
    <cellStyle name="Total 5 2 2 4 7 2" xfId="38439"/>
    <cellStyle name="Total 5 2 2 4 8" xfId="38433"/>
    <cellStyle name="Total 5 2 2 5" xfId="20556"/>
    <cellStyle name="Total 5 2 2 5 2" xfId="20557"/>
    <cellStyle name="Total 5 2 2 5 2 2" xfId="38441"/>
    <cellStyle name="Total 5 2 2 5 3" xfId="20558"/>
    <cellStyle name="Total 5 2 2 5 3 2" xfId="38442"/>
    <cellStyle name="Total 5 2 2 5 4" xfId="20559"/>
    <cellStyle name="Total 5 2 2 5 4 2" xfId="38443"/>
    <cellStyle name="Total 5 2 2 5 5" xfId="20560"/>
    <cellStyle name="Total 5 2 2 5 5 2" xfId="38444"/>
    <cellStyle name="Total 5 2 2 5 6" xfId="20561"/>
    <cellStyle name="Total 5 2 2 5 6 2" xfId="38445"/>
    <cellStyle name="Total 5 2 2 5 7" xfId="20562"/>
    <cellStyle name="Total 5 2 2 5 7 2" xfId="38446"/>
    <cellStyle name="Total 5 2 2 5 8" xfId="38440"/>
    <cellStyle name="Total 5 2 2 6" xfId="20563"/>
    <cellStyle name="Total 5 2 2 6 2" xfId="20564"/>
    <cellStyle name="Total 5 2 2 6 2 2" xfId="38448"/>
    <cellStyle name="Total 5 2 2 6 3" xfId="20565"/>
    <cellStyle name="Total 5 2 2 6 3 2" xfId="38449"/>
    <cellStyle name="Total 5 2 2 6 4" xfId="20566"/>
    <cellStyle name="Total 5 2 2 6 4 2" xfId="38450"/>
    <cellStyle name="Total 5 2 2 6 5" xfId="20567"/>
    <cellStyle name="Total 5 2 2 6 5 2" xfId="38451"/>
    <cellStyle name="Total 5 2 2 6 6" xfId="20568"/>
    <cellStyle name="Total 5 2 2 6 6 2" xfId="38452"/>
    <cellStyle name="Total 5 2 2 6 7" xfId="20569"/>
    <cellStyle name="Total 5 2 2 6 7 2" xfId="38453"/>
    <cellStyle name="Total 5 2 2 6 8" xfId="38447"/>
    <cellStyle name="Total 5 2 2 7" xfId="20570"/>
    <cellStyle name="Total 5 2 2 7 2" xfId="20571"/>
    <cellStyle name="Total 5 2 2 7 2 2" xfId="38455"/>
    <cellStyle name="Total 5 2 2 7 3" xfId="20572"/>
    <cellStyle name="Total 5 2 2 7 3 2" xfId="38456"/>
    <cellStyle name="Total 5 2 2 7 4" xfId="20573"/>
    <cellStyle name="Total 5 2 2 7 4 2" xfId="38457"/>
    <cellStyle name="Total 5 2 2 7 5" xfId="20574"/>
    <cellStyle name="Total 5 2 2 7 5 2" xfId="38458"/>
    <cellStyle name="Total 5 2 2 7 6" xfId="20575"/>
    <cellStyle name="Total 5 2 2 7 6 2" xfId="38459"/>
    <cellStyle name="Total 5 2 2 7 7" xfId="20576"/>
    <cellStyle name="Total 5 2 2 7 7 2" xfId="38460"/>
    <cellStyle name="Total 5 2 2 7 8" xfId="38454"/>
    <cellStyle name="Total 5 2 2 8" xfId="20577"/>
    <cellStyle name="Total 5 2 2 8 2" xfId="20578"/>
    <cellStyle name="Total 5 2 2 8 2 2" xfId="38462"/>
    <cellStyle name="Total 5 2 2 8 3" xfId="20579"/>
    <cellStyle name="Total 5 2 2 8 3 2" xfId="38463"/>
    <cellStyle name="Total 5 2 2 8 4" xfId="20580"/>
    <cellStyle name="Total 5 2 2 8 4 2" xfId="38464"/>
    <cellStyle name="Total 5 2 2 8 5" xfId="20581"/>
    <cellStyle name="Total 5 2 2 8 5 2" xfId="38465"/>
    <cellStyle name="Total 5 2 2 8 6" xfId="20582"/>
    <cellStyle name="Total 5 2 2 8 6 2" xfId="38466"/>
    <cellStyle name="Total 5 2 2 8 7" xfId="20583"/>
    <cellStyle name="Total 5 2 2 8 7 2" xfId="38467"/>
    <cellStyle name="Total 5 2 2 8 8" xfId="38461"/>
    <cellStyle name="Total 5 2 2 9" xfId="20584"/>
    <cellStyle name="Total 5 2 2 9 2" xfId="20585"/>
    <cellStyle name="Total 5 2 2 9 2 2" xfId="38469"/>
    <cellStyle name="Total 5 2 2 9 3" xfId="20586"/>
    <cellStyle name="Total 5 2 2 9 3 2" xfId="38470"/>
    <cellStyle name="Total 5 2 2 9 4" xfId="20587"/>
    <cellStyle name="Total 5 2 2 9 4 2" xfId="38471"/>
    <cellStyle name="Total 5 2 2 9 5" xfId="20588"/>
    <cellStyle name="Total 5 2 2 9 5 2" xfId="38472"/>
    <cellStyle name="Total 5 2 2 9 6" xfId="20589"/>
    <cellStyle name="Total 5 2 2 9 6 2" xfId="38473"/>
    <cellStyle name="Total 5 2 2 9 7" xfId="20590"/>
    <cellStyle name="Total 5 2 2 9 7 2" xfId="38474"/>
    <cellStyle name="Total 5 2 2 9 8" xfId="38468"/>
    <cellStyle name="Total 5 2 20" xfId="20591"/>
    <cellStyle name="Total 5 2 21" xfId="20592"/>
    <cellStyle name="Total 5 2 22" xfId="20593"/>
    <cellStyle name="Total 5 2 23" xfId="20594"/>
    <cellStyle name="Total 5 2 24" xfId="20595"/>
    <cellStyle name="Total 5 2 25" xfId="20596"/>
    <cellStyle name="Total 5 2 26" xfId="20597"/>
    <cellStyle name="Total 5 2 27" xfId="20598"/>
    <cellStyle name="Total 5 2 28" xfId="20599"/>
    <cellStyle name="Total 5 2 29" xfId="20600"/>
    <cellStyle name="Total 5 2 3" xfId="20601"/>
    <cellStyle name="Total 5 2 3 10" xfId="20602"/>
    <cellStyle name="Total 5 2 3 10 2" xfId="20603"/>
    <cellStyle name="Total 5 2 3 10 2 2" xfId="38477"/>
    <cellStyle name="Total 5 2 3 10 3" xfId="20604"/>
    <cellStyle name="Total 5 2 3 10 3 2" xfId="38478"/>
    <cellStyle name="Total 5 2 3 10 4" xfId="20605"/>
    <cellStyle name="Total 5 2 3 10 4 2" xfId="38479"/>
    <cellStyle name="Total 5 2 3 10 5" xfId="20606"/>
    <cellStyle name="Total 5 2 3 10 5 2" xfId="38480"/>
    <cellStyle name="Total 5 2 3 10 6" xfId="20607"/>
    <cellStyle name="Total 5 2 3 10 6 2" xfId="38481"/>
    <cellStyle name="Total 5 2 3 10 7" xfId="20608"/>
    <cellStyle name="Total 5 2 3 10 7 2" xfId="38482"/>
    <cellStyle name="Total 5 2 3 10 8" xfId="38476"/>
    <cellStyle name="Total 5 2 3 11" xfId="20609"/>
    <cellStyle name="Total 5 2 3 11 2" xfId="38483"/>
    <cellStyle name="Total 5 2 3 12" xfId="20610"/>
    <cellStyle name="Total 5 2 3 12 2" xfId="38484"/>
    <cellStyle name="Total 5 2 3 13" xfId="20611"/>
    <cellStyle name="Total 5 2 3 13 2" xfId="38485"/>
    <cellStyle name="Total 5 2 3 14" xfId="20612"/>
    <cellStyle name="Total 5 2 3 14 2" xfId="38486"/>
    <cellStyle name="Total 5 2 3 15" xfId="20613"/>
    <cellStyle name="Total 5 2 3 16" xfId="20614"/>
    <cellStyle name="Total 5 2 3 17" xfId="38475"/>
    <cellStyle name="Total 5 2 3 2" xfId="20615"/>
    <cellStyle name="Total 5 2 3 2 2" xfId="20616"/>
    <cellStyle name="Total 5 2 3 2 2 2" xfId="38488"/>
    <cellStyle name="Total 5 2 3 2 3" xfId="20617"/>
    <cellStyle name="Total 5 2 3 2 3 2" xfId="38489"/>
    <cellStyle name="Total 5 2 3 2 4" xfId="20618"/>
    <cellStyle name="Total 5 2 3 2 4 2" xfId="38490"/>
    <cellStyle name="Total 5 2 3 2 5" xfId="20619"/>
    <cellStyle name="Total 5 2 3 2 5 2" xfId="38491"/>
    <cellStyle name="Total 5 2 3 2 6" xfId="20620"/>
    <cellStyle name="Total 5 2 3 2 6 2" xfId="38492"/>
    <cellStyle name="Total 5 2 3 2 7" xfId="20621"/>
    <cellStyle name="Total 5 2 3 2 7 2" xfId="38493"/>
    <cellStyle name="Total 5 2 3 2 8" xfId="38487"/>
    <cellStyle name="Total 5 2 3 3" xfId="20622"/>
    <cellStyle name="Total 5 2 3 3 2" xfId="20623"/>
    <cellStyle name="Total 5 2 3 3 2 2" xfId="38495"/>
    <cellStyle name="Total 5 2 3 3 3" xfId="20624"/>
    <cellStyle name="Total 5 2 3 3 3 2" xfId="38496"/>
    <cellStyle name="Total 5 2 3 3 4" xfId="20625"/>
    <cellStyle name="Total 5 2 3 3 4 2" xfId="38497"/>
    <cellStyle name="Total 5 2 3 3 5" xfId="20626"/>
    <cellStyle name="Total 5 2 3 3 5 2" xfId="38498"/>
    <cellStyle name="Total 5 2 3 3 6" xfId="20627"/>
    <cellStyle name="Total 5 2 3 3 6 2" xfId="38499"/>
    <cellStyle name="Total 5 2 3 3 7" xfId="20628"/>
    <cellStyle name="Total 5 2 3 3 7 2" xfId="38500"/>
    <cellStyle name="Total 5 2 3 3 8" xfId="38494"/>
    <cellStyle name="Total 5 2 3 4" xfId="20629"/>
    <cellStyle name="Total 5 2 3 4 2" xfId="20630"/>
    <cellStyle name="Total 5 2 3 4 2 2" xfId="38502"/>
    <cellStyle name="Total 5 2 3 4 3" xfId="20631"/>
    <cellStyle name="Total 5 2 3 4 3 2" xfId="38503"/>
    <cellStyle name="Total 5 2 3 4 4" xfId="20632"/>
    <cellStyle name="Total 5 2 3 4 4 2" xfId="38504"/>
    <cellStyle name="Total 5 2 3 4 5" xfId="20633"/>
    <cellStyle name="Total 5 2 3 4 5 2" xfId="38505"/>
    <cellStyle name="Total 5 2 3 4 6" xfId="20634"/>
    <cellStyle name="Total 5 2 3 4 6 2" xfId="38506"/>
    <cellStyle name="Total 5 2 3 4 7" xfId="20635"/>
    <cellStyle name="Total 5 2 3 4 7 2" xfId="38507"/>
    <cellStyle name="Total 5 2 3 4 8" xfId="38501"/>
    <cellStyle name="Total 5 2 3 5" xfId="20636"/>
    <cellStyle name="Total 5 2 3 5 2" xfId="20637"/>
    <cellStyle name="Total 5 2 3 5 2 2" xfId="38509"/>
    <cellStyle name="Total 5 2 3 5 3" xfId="20638"/>
    <cellStyle name="Total 5 2 3 5 3 2" xfId="38510"/>
    <cellStyle name="Total 5 2 3 5 4" xfId="20639"/>
    <cellStyle name="Total 5 2 3 5 4 2" xfId="38511"/>
    <cellStyle name="Total 5 2 3 5 5" xfId="20640"/>
    <cellStyle name="Total 5 2 3 5 5 2" xfId="38512"/>
    <cellStyle name="Total 5 2 3 5 6" xfId="20641"/>
    <cellStyle name="Total 5 2 3 5 6 2" xfId="38513"/>
    <cellStyle name="Total 5 2 3 5 7" xfId="20642"/>
    <cellStyle name="Total 5 2 3 5 7 2" xfId="38514"/>
    <cellStyle name="Total 5 2 3 5 8" xfId="38508"/>
    <cellStyle name="Total 5 2 3 6" xfId="20643"/>
    <cellStyle name="Total 5 2 3 6 2" xfId="20644"/>
    <cellStyle name="Total 5 2 3 6 2 2" xfId="38516"/>
    <cellStyle name="Total 5 2 3 6 3" xfId="20645"/>
    <cellStyle name="Total 5 2 3 6 3 2" xfId="38517"/>
    <cellStyle name="Total 5 2 3 6 4" xfId="20646"/>
    <cellStyle name="Total 5 2 3 6 4 2" xfId="38518"/>
    <cellStyle name="Total 5 2 3 6 5" xfId="20647"/>
    <cellStyle name="Total 5 2 3 6 5 2" xfId="38519"/>
    <cellStyle name="Total 5 2 3 6 6" xfId="20648"/>
    <cellStyle name="Total 5 2 3 6 6 2" xfId="38520"/>
    <cellStyle name="Total 5 2 3 6 7" xfId="20649"/>
    <cellStyle name="Total 5 2 3 6 7 2" xfId="38521"/>
    <cellStyle name="Total 5 2 3 6 8" xfId="38515"/>
    <cellStyle name="Total 5 2 3 7" xfId="20650"/>
    <cellStyle name="Total 5 2 3 7 2" xfId="20651"/>
    <cellStyle name="Total 5 2 3 7 2 2" xfId="38523"/>
    <cellStyle name="Total 5 2 3 7 3" xfId="20652"/>
    <cellStyle name="Total 5 2 3 7 3 2" xfId="38524"/>
    <cellStyle name="Total 5 2 3 7 4" xfId="20653"/>
    <cellStyle name="Total 5 2 3 7 4 2" xfId="38525"/>
    <cellStyle name="Total 5 2 3 7 5" xfId="20654"/>
    <cellStyle name="Total 5 2 3 7 5 2" xfId="38526"/>
    <cellStyle name="Total 5 2 3 7 6" xfId="20655"/>
    <cellStyle name="Total 5 2 3 7 6 2" xfId="38527"/>
    <cellStyle name="Total 5 2 3 7 7" xfId="20656"/>
    <cellStyle name="Total 5 2 3 7 7 2" xfId="38528"/>
    <cellStyle name="Total 5 2 3 7 8" xfId="38522"/>
    <cellStyle name="Total 5 2 3 8" xfId="20657"/>
    <cellStyle name="Total 5 2 3 8 2" xfId="20658"/>
    <cellStyle name="Total 5 2 3 8 2 2" xfId="38530"/>
    <cellStyle name="Total 5 2 3 8 3" xfId="20659"/>
    <cellStyle name="Total 5 2 3 8 3 2" xfId="38531"/>
    <cellStyle name="Total 5 2 3 8 4" xfId="20660"/>
    <cellStyle name="Total 5 2 3 8 4 2" xfId="38532"/>
    <cellStyle name="Total 5 2 3 8 5" xfId="20661"/>
    <cellStyle name="Total 5 2 3 8 5 2" xfId="38533"/>
    <cellStyle name="Total 5 2 3 8 6" xfId="20662"/>
    <cellStyle name="Total 5 2 3 8 6 2" xfId="38534"/>
    <cellStyle name="Total 5 2 3 8 7" xfId="20663"/>
    <cellStyle name="Total 5 2 3 8 7 2" xfId="38535"/>
    <cellStyle name="Total 5 2 3 8 8" xfId="38529"/>
    <cellStyle name="Total 5 2 3 9" xfId="20664"/>
    <cellStyle name="Total 5 2 3 9 2" xfId="20665"/>
    <cellStyle name="Total 5 2 3 9 2 2" xfId="38537"/>
    <cellStyle name="Total 5 2 3 9 3" xfId="20666"/>
    <cellStyle name="Total 5 2 3 9 3 2" xfId="38538"/>
    <cellStyle name="Total 5 2 3 9 4" xfId="20667"/>
    <cellStyle name="Total 5 2 3 9 4 2" xfId="38539"/>
    <cellStyle name="Total 5 2 3 9 5" xfId="20668"/>
    <cellStyle name="Total 5 2 3 9 5 2" xfId="38540"/>
    <cellStyle name="Total 5 2 3 9 6" xfId="20669"/>
    <cellStyle name="Total 5 2 3 9 6 2" xfId="38541"/>
    <cellStyle name="Total 5 2 3 9 7" xfId="20670"/>
    <cellStyle name="Total 5 2 3 9 7 2" xfId="38542"/>
    <cellStyle name="Total 5 2 3 9 8" xfId="38536"/>
    <cellStyle name="Total 5 2 30" xfId="20671"/>
    <cellStyle name="Total 5 2 31" xfId="21253"/>
    <cellStyle name="Total 5 2 4" xfId="20672"/>
    <cellStyle name="Total 5 2 4 10" xfId="20673"/>
    <cellStyle name="Total 5 2 4 10 2" xfId="20674"/>
    <cellStyle name="Total 5 2 4 10 2 2" xfId="38545"/>
    <cellStyle name="Total 5 2 4 10 3" xfId="20675"/>
    <cellStyle name="Total 5 2 4 10 3 2" xfId="38546"/>
    <cellStyle name="Total 5 2 4 10 4" xfId="20676"/>
    <cellStyle name="Total 5 2 4 10 4 2" xfId="38547"/>
    <cellStyle name="Total 5 2 4 10 5" xfId="20677"/>
    <cellStyle name="Total 5 2 4 10 5 2" xfId="38548"/>
    <cellStyle name="Total 5 2 4 10 6" xfId="20678"/>
    <cellStyle name="Total 5 2 4 10 6 2" xfId="38549"/>
    <cellStyle name="Total 5 2 4 10 7" xfId="20679"/>
    <cellStyle name="Total 5 2 4 10 7 2" xfId="38550"/>
    <cellStyle name="Total 5 2 4 10 8" xfId="38544"/>
    <cellStyle name="Total 5 2 4 11" xfId="20680"/>
    <cellStyle name="Total 5 2 4 11 2" xfId="38551"/>
    <cellStyle name="Total 5 2 4 12" xfId="20681"/>
    <cellStyle name="Total 5 2 4 12 2" xfId="38552"/>
    <cellStyle name="Total 5 2 4 13" xfId="20682"/>
    <cellStyle name="Total 5 2 4 13 2" xfId="38553"/>
    <cellStyle name="Total 5 2 4 14" xfId="20683"/>
    <cellStyle name="Total 5 2 4 14 2" xfId="38554"/>
    <cellStyle name="Total 5 2 4 15" xfId="20684"/>
    <cellStyle name="Total 5 2 4 16" xfId="20685"/>
    <cellStyle name="Total 5 2 4 17" xfId="38543"/>
    <cellStyle name="Total 5 2 4 2" xfId="20686"/>
    <cellStyle name="Total 5 2 4 2 2" xfId="20687"/>
    <cellStyle name="Total 5 2 4 2 2 2" xfId="38556"/>
    <cellStyle name="Total 5 2 4 2 3" xfId="20688"/>
    <cellStyle name="Total 5 2 4 2 3 2" xfId="38557"/>
    <cellStyle name="Total 5 2 4 2 4" xfId="20689"/>
    <cellStyle name="Total 5 2 4 2 4 2" xfId="38558"/>
    <cellStyle name="Total 5 2 4 2 5" xfId="20690"/>
    <cellStyle name="Total 5 2 4 2 5 2" xfId="38559"/>
    <cellStyle name="Total 5 2 4 2 6" xfId="20691"/>
    <cellStyle name="Total 5 2 4 2 6 2" xfId="38560"/>
    <cellStyle name="Total 5 2 4 2 7" xfId="20692"/>
    <cellStyle name="Total 5 2 4 2 7 2" xfId="38561"/>
    <cellStyle name="Total 5 2 4 2 8" xfId="38555"/>
    <cellStyle name="Total 5 2 4 3" xfId="20693"/>
    <cellStyle name="Total 5 2 4 3 2" xfId="20694"/>
    <cellStyle name="Total 5 2 4 3 2 2" xfId="38563"/>
    <cellStyle name="Total 5 2 4 3 3" xfId="20695"/>
    <cellStyle name="Total 5 2 4 3 3 2" xfId="38564"/>
    <cellStyle name="Total 5 2 4 3 4" xfId="20696"/>
    <cellStyle name="Total 5 2 4 3 4 2" xfId="38565"/>
    <cellStyle name="Total 5 2 4 3 5" xfId="20697"/>
    <cellStyle name="Total 5 2 4 3 5 2" xfId="38566"/>
    <cellStyle name="Total 5 2 4 3 6" xfId="20698"/>
    <cellStyle name="Total 5 2 4 3 6 2" xfId="38567"/>
    <cellStyle name="Total 5 2 4 3 7" xfId="20699"/>
    <cellStyle name="Total 5 2 4 3 7 2" xfId="38568"/>
    <cellStyle name="Total 5 2 4 3 8" xfId="38562"/>
    <cellStyle name="Total 5 2 4 4" xfId="20700"/>
    <cellStyle name="Total 5 2 4 4 2" xfId="20701"/>
    <cellStyle name="Total 5 2 4 4 2 2" xfId="38570"/>
    <cellStyle name="Total 5 2 4 4 3" xfId="20702"/>
    <cellStyle name="Total 5 2 4 4 3 2" xfId="38571"/>
    <cellStyle name="Total 5 2 4 4 4" xfId="20703"/>
    <cellStyle name="Total 5 2 4 4 4 2" xfId="38572"/>
    <cellStyle name="Total 5 2 4 4 5" xfId="20704"/>
    <cellStyle name="Total 5 2 4 4 5 2" xfId="38573"/>
    <cellStyle name="Total 5 2 4 4 6" xfId="20705"/>
    <cellStyle name="Total 5 2 4 4 6 2" xfId="38574"/>
    <cellStyle name="Total 5 2 4 4 7" xfId="20706"/>
    <cellStyle name="Total 5 2 4 4 7 2" xfId="38575"/>
    <cellStyle name="Total 5 2 4 4 8" xfId="38569"/>
    <cellStyle name="Total 5 2 4 5" xfId="20707"/>
    <cellStyle name="Total 5 2 4 5 2" xfId="20708"/>
    <cellStyle name="Total 5 2 4 5 2 2" xfId="38577"/>
    <cellStyle name="Total 5 2 4 5 3" xfId="20709"/>
    <cellStyle name="Total 5 2 4 5 3 2" xfId="38578"/>
    <cellStyle name="Total 5 2 4 5 4" xfId="20710"/>
    <cellStyle name="Total 5 2 4 5 4 2" xfId="38579"/>
    <cellStyle name="Total 5 2 4 5 5" xfId="20711"/>
    <cellStyle name="Total 5 2 4 5 5 2" xfId="38580"/>
    <cellStyle name="Total 5 2 4 5 6" xfId="20712"/>
    <cellStyle name="Total 5 2 4 5 6 2" xfId="38581"/>
    <cellStyle name="Total 5 2 4 5 7" xfId="20713"/>
    <cellStyle name="Total 5 2 4 5 7 2" xfId="38582"/>
    <cellStyle name="Total 5 2 4 5 8" xfId="38576"/>
    <cellStyle name="Total 5 2 4 6" xfId="20714"/>
    <cellStyle name="Total 5 2 4 6 2" xfId="20715"/>
    <cellStyle name="Total 5 2 4 6 2 2" xfId="38584"/>
    <cellStyle name="Total 5 2 4 6 3" xfId="20716"/>
    <cellStyle name="Total 5 2 4 6 3 2" xfId="38585"/>
    <cellStyle name="Total 5 2 4 6 4" xfId="20717"/>
    <cellStyle name="Total 5 2 4 6 4 2" xfId="38586"/>
    <cellStyle name="Total 5 2 4 6 5" xfId="20718"/>
    <cellStyle name="Total 5 2 4 6 5 2" xfId="38587"/>
    <cellStyle name="Total 5 2 4 6 6" xfId="20719"/>
    <cellStyle name="Total 5 2 4 6 6 2" xfId="38588"/>
    <cellStyle name="Total 5 2 4 6 7" xfId="20720"/>
    <cellStyle name="Total 5 2 4 6 7 2" xfId="38589"/>
    <cellStyle name="Total 5 2 4 6 8" xfId="38583"/>
    <cellStyle name="Total 5 2 4 7" xfId="20721"/>
    <cellStyle name="Total 5 2 4 7 2" xfId="20722"/>
    <cellStyle name="Total 5 2 4 7 2 2" xfId="38591"/>
    <cellStyle name="Total 5 2 4 7 3" xfId="20723"/>
    <cellStyle name="Total 5 2 4 7 3 2" xfId="38592"/>
    <cellStyle name="Total 5 2 4 7 4" xfId="20724"/>
    <cellStyle name="Total 5 2 4 7 4 2" xfId="38593"/>
    <cellStyle name="Total 5 2 4 7 5" xfId="20725"/>
    <cellStyle name="Total 5 2 4 7 5 2" xfId="38594"/>
    <cellStyle name="Total 5 2 4 7 6" xfId="20726"/>
    <cellStyle name="Total 5 2 4 7 6 2" xfId="38595"/>
    <cellStyle name="Total 5 2 4 7 7" xfId="20727"/>
    <cellStyle name="Total 5 2 4 7 7 2" xfId="38596"/>
    <cellStyle name="Total 5 2 4 7 8" xfId="38590"/>
    <cellStyle name="Total 5 2 4 8" xfId="20728"/>
    <cellStyle name="Total 5 2 4 8 2" xfId="20729"/>
    <cellStyle name="Total 5 2 4 8 2 2" xfId="38598"/>
    <cellStyle name="Total 5 2 4 8 3" xfId="20730"/>
    <cellStyle name="Total 5 2 4 8 3 2" xfId="38599"/>
    <cellStyle name="Total 5 2 4 8 4" xfId="20731"/>
    <cellStyle name="Total 5 2 4 8 4 2" xfId="38600"/>
    <cellStyle name="Total 5 2 4 8 5" xfId="20732"/>
    <cellStyle name="Total 5 2 4 8 5 2" xfId="38601"/>
    <cellStyle name="Total 5 2 4 8 6" xfId="20733"/>
    <cellStyle name="Total 5 2 4 8 6 2" xfId="38602"/>
    <cellStyle name="Total 5 2 4 8 7" xfId="20734"/>
    <cellStyle name="Total 5 2 4 8 7 2" xfId="38603"/>
    <cellStyle name="Total 5 2 4 8 8" xfId="38597"/>
    <cellStyle name="Total 5 2 4 9" xfId="20735"/>
    <cellStyle name="Total 5 2 4 9 2" xfId="20736"/>
    <cellStyle name="Total 5 2 4 9 2 2" xfId="38605"/>
    <cellStyle name="Total 5 2 4 9 3" xfId="20737"/>
    <cellStyle name="Total 5 2 4 9 3 2" xfId="38606"/>
    <cellStyle name="Total 5 2 4 9 4" xfId="20738"/>
    <cellStyle name="Total 5 2 4 9 4 2" xfId="38607"/>
    <cellStyle name="Total 5 2 4 9 5" xfId="20739"/>
    <cellStyle name="Total 5 2 4 9 5 2" xfId="38608"/>
    <cellStyle name="Total 5 2 4 9 6" xfId="20740"/>
    <cellStyle name="Total 5 2 4 9 6 2" xfId="38609"/>
    <cellStyle name="Total 5 2 4 9 7" xfId="20741"/>
    <cellStyle name="Total 5 2 4 9 7 2" xfId="38610"/>
    <cellStyle name="Total 5 2 4 9 8" xfId="38604"/>
    <cellStyle name="Total 5 2 5" xfId="20742"/>
    <cellStyle name="Total 5 2 5 10" xfId="20743"/>
    <cellStyle name="Total 5 2 5 10 2" xfId="20744"/>
    <cellStyle name="Total 5 2 5 10 2 2" xfId="38613"/>
    <cellStyle name="Total 5 2 5 10 3" xfId="20745"/>
    <cellStyle name="Total 5 2 5 10 3 2" xfId="38614"/>
    <cellStyle name="Total 5 2 5 10 4" xfId="20746"/>
    <cellStyle name="Total 5 2 5 10 4 2" xfId="38615"/>
    <cellStyle name="Total 5 2 5 10 5" xfId="20747"/>
    <cellStyle name="Total 5 2 5 10 5 2" xfId="38616"/>
    <cellStyle name="Total 5 2 5 10 6" xfId="20748"/>
    <cellStyle name="Total 5 2 5 10 6 2" xfId="38617"/>
    <cellStyle name="Total 5 2 5 10 7" xfId="20749"/>
    <cellStyle name="Total 5 2 5 10 7 2" xfId="38618"/>
    <cellStyle name="Total 5 2 5 10 8" xfId="38612"/>
    <cellStyle name="Total 5 2 5 11" xfId="20750"/>
    <cellStyle name="Total 5 2 5 11 2" xfId="38619"/>
    <cellStyle name="Total 5 2 5 12" xfId="20751"/>
    <cellStyle name="Total 5 2 5 12 2" xfId="38620"/>
    <cellStyle name="Total 5 2 5 13" xfId="20752"/>
    <cellStyle name="Total 5 2 5 13 2" xfId="38621"/>
    <cellStyle name="Total 5 2 5 14" xfId="20753"/>
    <cellStyle name="Total 5 2 5 14 2" xfId="38622"/>
    <cellStyle name="Total 5 2 5 15" xfId="20754"/>
    <cellStyle name="Total 5 2 5 16" xfId="20755"/>
    <cellStyle name="Total 5 2 5 17" xfId="38611"/>
    <cellStyle name="Total 5 2 5 2" xfId="20756"/>
    <cellStyle name="Total 5 2 5 2 2" xfId="20757"/>
    <cellStyle name="Total 5 2 5 2 2 2" xfId="38624"/>
    <cellStyle name="Total 5 2 5 2 3" xfId="20758"/>
    <cellStyle name="Total 5 2 5 2 3 2" xfId="38625"/>
    <cellStyle name="Total 5 2 5 2 4" xfId="20759"/>
    <cellStyle name="Total 5 2 5 2 4 2" xfId="38626"/>
    <cellStyle name="Total 5 2 5 2 5" xfId="20760"/>
    <cellStyle name="Total 5 2 5 2 5 2" xfId="38627"/>
    <cellStyle name="Total 5 2 5 2 6" xfId="20761"/>
    <cellStyle name="Total 5 2 5 2 6 2" xfId="38628"/>
    <cellStyle name="Total 5 2 5 2 7" xfId="20762"/>
    <cellStyle name="Total 5 2 5 2 7 2" xfId="38629"/>
    <cellStyle name="Total 5 2 5 2 8" xfId="38623"/>
    <cellStyle name="Total 5 2 5 3" xfId="20763"/>
    <cellStyle name="Total 5 2 5 3 2" xfId="20764"/>
    <cellStyle name="Total 5 2 5 3 2 2" xfId="38631"/>
    <cellStyle name="Total 5 2 5 3 3" xfId="20765"/>
    <cellStyle name="Total 5 2 5 3 3 2" xfId="38632"/>
    <cellStyle name="Total 5 2 5 3 4" xfId="20766"/>
    <cellStyle name="Total 5 2 5 3 4 2" xfId="38633"/>
    <cellStyle name="Total 5 2 5 3 5" xfId="20767"/>
    <cellStyle name="Total 5 2 5 3 5 2" xfId="38634"/>
    <cellStyle name="Total 5 2 5 3 6" xfId="20768"/>
    <cellStyle name="Total 5 2 5 3 6 2" xfId="38635"/>
    <cellStyle name="Total 5 2 5 3 7" xfId="20769"/>
    <cellStyle name="Total 5 2 5 3 7 2" xfId="38636"/>
    <cellStyle name="Total 5 2 5 3 8" xfId="38630"/>
    <cellStyle name="Total 5 2 5 4" xfId="20770"/>
    <cellStyle name="Total 5 2 5 4 2" xfId="20771"/>
    <cellStyle name="Total 5 2 5 4 2 2" xfId="38638"/>
    <cellStyle name="Total 5 2 5 4 3" xfId="20772"/>
    <cellStyle name="Total 5 2 5 4 3 2" xfId="38639"/>
    <cellStyle name="Total 5 2 5 4 4" xfId="20773"/>
    <cellStyle name="Total 5 2 5 4 4 2" xfId="38640"/>
    <cellStyle name="Total 5 2 5 4 5" xfId="20774"/>
    <cellStyle name="Total 5 2 5 4 5 2" xfId="38641"/>
    <cellStyle name="Total 5 2 5 4 6" xfId="20775"/>
    <cellStyle name="Total 5 2 5 4 6 2" xfId="38642"/>
    <cellStyle name="Total 5 2 5 4 7" xfId="20776"/>
    <cellStyle name="Total 5 2 5 4 7 2" xfId="38643"/>
    <cellStyle name="Total 5 2 5 4 8" xfId="38637"/>
    <cellStyle name="Total 5 2 5 5" xfId="20777"/>
    <cellStyle name="Total 5 2 5 5 2" xfId="20778"/>
    <cellStyle name="Total 5 2 5 5 2 2" xfId="38645"/>
    <cellStyle name="Total 5 2 5 5 3" xfId="20779"/>
    <cellStyle name="Total 5 2 5 5 3 2" xfId="38646"/>
    <cellStyle name="Total 5 2 5 5 4" xfId="20780"/>
    <cellStyle name="Total 5 2 5 5 4 2" xfId="38647"/>
    <cellStyle name="Total 5 2 5 5 5" xfId="20781"/>
    <cellStyle name="Total 5 2 5 5 5 2" xfId="38648"/>
    <cellStyle name="Total 5 2 5 5 6" xfId="20782"/>
    <cellStyle name="Total 5 2 5 5 6 2" xfId="38649"/>
    <cellStyle name="Total 5 2 5 5 7" xfId="20783"/>
    <cellStyle name="Total 5 2 5 5 7 2" xfId="38650"/>
    <cellStyle name="Total 5 2 5 5 8" xfId="38644"/>
    <cellStyle name="Total 5 2 5 6" xfId="20784"/>
    <cellStyle name="Total 5 2 5 6 2" xfId="20785"/>
    <cellStyle name="Total 5 2 5 6 2 2" xfId="38652"/>
    <cellStyle name="Total 5 2 5 6 3" xfId="20786"/>
    <cellStyle name="Total 5 2 5 6 3 2" xfId="38653"/>
    <cellStyle name="Total 5 2 5 6 4" xfId="20787"/>
    <cellStyle name="Total 5 2 5 6 4 2" xfId="38654"/>
    <cellStyle name="Total 5 2 5 6 5" xfId="20788"/>
    <cellStyle name="Total 5 2 5 6 5 2" xfId="38655"/>
    <cellStyle name="Total 5 2 5 6 6" xfId="20789"/>
    <cellStyle name="Total 5 2 5 6 6 2" xfId="38656"/>
    <cellStyle name="Total 5 2 5 6 7" xfId="20790"/>
    <cellStyle name="Total 5 2 5 6 7 2" xfId="38657"/>
    <cellStyle name="Total 5 2 5 6 8" xfId="38651"/>
    <cellStyle name="Total 5 2 5 7" xfId="20791"/>
    <cellStyle name="Total 5 2 5 7 2" xfId="20792"/>
    <cellStyle name="Total 5 2 5 7 2 2" xfId="38659"/>
    <cellStyle name="Total 5 2 5 7 3" xfId="20793"/>
    <cellStyle name="Total 5 2 5 7 3 2" xfId="38660"/>
    <cellStyle name="Total 5 2 5 7 4" xfId="20794"/>
    <cellStyle name="Total 5 2 5 7 4 2" xfId="38661"/>
    <cellStyle name="Total 5 2 5 7 5" xfId="20795"/>
    <cellStyle name="Total 5 2 5 7 5 2" xfId="38662"/>
    <cellStyle name="Total 5 2 5 7 6" xfId="20796"/>
    <cellStyle name="Total 5 2 5 7 6 2" xfId="38663"/>
    <cellStyle name="Total 5 2 5 7 7" xfId="20797"/>
    <cellStyle name="Total 5 2 5 7 7 2" xfId="38664"/>
    <cellStyle name="Total 5 2 5 7 8" xfId="38658"/>
    <cellStyle name="Total 5 2 5 8" xfId="20798"/>
    <cellStyle name="Total 5 2 5 8 2" xfId="20799"/>
    <cellStyle name="Total 5 2 5 8 2 2" xfId="38666"/>
    <cellStyle name="Total 5 2 5 8 3" xfId="20800"/>
    <cellStyle name="Total 5 2 5 8 3 2" xfId="38667"/>
    <cellStyle name="Total 5 2 5 8 4" xfId="20801"/>
    <cellStyle name="Total 5 2 5 8 4 2" xfId="38668"/>
    <cellStyle name="Total 5 2 5 8 5" xfId="20802"/>
    <cellStyle name="Total 5 2 5 8 5 2" xfId="38669"/>
    <cellStyle name="Total 5 2 5 8 6" xfId="20803"/>
    <cellStyle name="Total 5 2 5 8 6 2" xfId="38670"/>
    <cellStyle name="Total 5 2 5 8 7" xfId="20804"/>
    <cellStyle name="Total 5 2 5 8 7 2" xfId="38671"/>
    <cellStyle name="Total 5 2 5 8 8" xfId="38665"/>
    <cellStyle name="Total 5 2 5 9" xfId="20805"/>
    <cellStyle name="Total 5 2 5 9 2" xfId="20806"/>
    <cellStyle name="Total 5 2 5 9 2 2" xfId="38673"/>
    <cellStyle name="Total 5 2 5 9 3" xfId="20807"/>
    <cellStyle name="Total 5 2 5 9 3 2" xfId="38674"/>
    <cellStyle name="Total 5 2 5 9 4" xfId="20808"/>
    <cellStyle name="Total 5 2 5 9 4 2" xfId="38675"/>
    <cellStyle name="Total 5 2 5 9 5" xfId="20809"/>
    <cellStyle name="Total 5 2 5 9 5 2" xfId="38676"/>
    <cellStyle name="Total 5 2 5 9 6" xfId="20810"/>
    <cellStyle name="Total 5 2 5 9 6 2" xfId="38677"/>
    <cellStyle name="Total 5 2 5 9 7" xfId="20811"/>
    <cellStyle name="Total 5 2 5 9 7 2" xfId="38678"/>
    <cellStyle name="Total 5 2 5 9 8" xfId="38672"/>
    <cellStyle name="Total 5 2 6" xfId="20812"/>
    <cellStyle name="Total 5 2 6 10" xfId="20813"/>
    <cellStyle name="Total 5 2 6 11" xfId="38679"/>
    <cellStyle name="Total 5 2 6 2" xfId="20814"/>
    <cellStyle name="Total 5 2 6 2 2" xfId="38680"/>
    <cellStyle name="Total 5 2 6 3" xfId="20815"/>
    <cellStyle name="Total 5 2 6 3 2" xfId="38681"/>
    <cellStyle name="Total 5 2 6 4" xfId="20816"/>
    <cellStyle name="Total 5 2 6 4 2" xfId="38682"/>
    <cellStyle name="Total 5 2 6 5" xfId="20817"/>
    <cellStyle name="Total 5 2 6 5 2" xfId="38683"/>
    <cellStyle name="Total 5 2 6 6" xfId="20818"/>
    <cellStyle name="Total 5 2 6 6 2" xfId="38684"/>
    <cellStyle name="Total 5 2 6 7" xfId="20819"/>
    <cellStyle name="Total 5 2 6 7 2" xfId="38685"/>
    <cellStyle name="Total 5 2 6 8" xfId="20820"/>
    <cellStyle name="Total 5 2 6 9" xfId="20821"/>
    <cellStyle name="Total 5 2 7" xfId="20822"/>
    <cellStyle name="Total 5 2 7 10" xfId="20823"/>
    <cellStyle name="Total 5 2 7 11" xfId="38686"/>
    <cellStyle name="Total 5 2 7 2" xfId="20824"/>
    <cellStyle name="Total 5 2 7 2 2" xfId="38687"/>
    <cellStyle name="Total 5 2 7 3" xfId="20825"/>
    <cellStyle name="Total 5 2 7 3 2" xfId="38688"/>
    <cellStyle name="Total 5 2 7 4" xfId="20826"/>
    <cellStyle name="Total 5 2 7 4 2" xfId="38689"/>
    <cellStyle name="Total 5 2 7 5" xfId="20827"/>
    <cellStyle name="Total 5 2 7 5 2" xfId="38690"/>
    <cellStyle name="Total 5 2 7 6" xfId="20828"/>
    <cellStyle name="Total 5 2 7 6 2" xfId="38691"/>
    <cellStyle name="Total 5 2 7 7" xfId="20829"/>
    <cellStyle name="Total 5 2 7 7 2" xfId="38692"/>
    <cellStyle name="Total 5 2 7 8" xfId="20830"/>
    <cellStyle name="Total 5 2 7 9" xfId="20831"/>
    <cellStyle name="Total 5 2 8" xfId="20832"/>
    <cellStyle name="Total 5 2 8 10" xfId="20833"/>
    <cellStyle name="Total 5 2 8 11" xfId="38693"/>
    <cellStyle name="Total 5 2 8 2" xfId="20834"/>
    <cellStyle name="Total 5 2 8 2 2" xfId="38694"/>
    <cellStyle name="Total 5 2 8 3" xfId="20835"/>
    <cellStyle name="Total 5 2 8 3 2" xfId="38695"/>
    <cellStyle name="Total 5 2 8 4" xfId="20836"/>
    <cellStyle name="Total 5 2 8 4 2" xfId="38696"/>
    <cellStyle name="Total 5 2 8 5" xfId="20837"/>
    <cellStyle name="Total 5 2 8 5 2" xfId="38697"/>
    <cellStyle name="Total 5 2 8 6" xfId="20838"/>
    <cellStyle name="Total 5 2 8 6 2" xfId="38698"/>
    <cellStyle name="Total 5 2 8 7" xfId="20839"/>
    <cellStyle name="Total 5 2 8 7 2" xfId="38699"/>
    <cellStyle name="Total 5 2 8 8" xfId="20840"/>
    <cellStyle name="Total 5 2 8 9" xfId="20841"/>
    <cellStyle name="Total 5 2 9" xfId="20842"/>
    <cellStyle name="Total 5 2 9 10" xfId="20843"/>
    <cellStyle name="Total 5 2 9 11" xfId="38700"/>
    <cellStyle name="Total 5 2 9 2" xfId="20844"/>
    <cellStyle name="Total 5 2 9 2 2" xfId="38701"/>
    <cellStyle name="Total 5 2 9 3" xfId="20845"/>
    <cellStyle name="Total 5 2 9 3 2" xfId="38702"/>
    <cellStyle name="Total 5 2 9 4" xfId="20846"/>
    <cellStyle name="Total 5 2 9 4 2" xfId="38703"/>
    <cellStyle name="Total 5 2 9 5" xfId="20847"/>
    <cellStyle name="Total 5 2 9 5 2" xfId="38704"/>
    <cellStyle name="Total 5 2 9 6" xfId="20848"/>
    <cellStyle name="Total 5 2 9 6 2" xfId="38705"/>
    <cellStyle name="Total 5 2 9 7" xfId="20849"/>
    <cellStyle name="Total 5 2 9 7 2" xfId="38706"/>
    <cellStyle name="Total 5 2 9 8" xfId="20850"/>
    <cellStyle name="Total 5 2 9 9" xfId="20851"/>
    <cellStyle name="Total 5 20" xfId="20852"/>
    <cellStyle name="Total 5 21" xfId="20853"/>
    <cellStyle name="Total 5 22" xfId="20854"/>
    <cellStyle name="Total 5 23" xfId="20855"/>
    <cellStyle name="Total 5 24" xfId="20856"/>
    <cellStyle name="Total 5 25" xfId="20857"/>
    <cellStyle name="Total 5 26" xfId="20858"/>
    <cellStyle name="Total 5 27" xfId="20859"/>
    <cellStyle name="Total 5 28" xfId="20860"/>
    <cellStyle name="Total 5 29" xfId="21223"/>
    <cellStyle name="Total 5 3" xfId="20861"/>
    <cellStyle name="Total 5 3 10" xfId="20862"/>
    <cellStyle name="Total 5 3 10 2" xfId="20863"/>
    <cellStyle name="Total 5 3 10 2 2" xfId="38709"/>
    <cellStyle name="Total 5 3 10 3" xfId="20864"/>
    <cellStyle name="Total 5 3 10 3 2" xfId="38710"/>
    <cellStyle name="Total 5 3 10 4" xfId="20865"/>
    <cellStyle name="Total 5 3 10 4 2" xfId="38711"/>
    <cellStyle name="Total 5 3 10 5" xfId="20866"/>
    <cellStyle name="Total 5 3 10 5 2" xfId="38712"/>
    <cellStyle name="Total 5 3 10 6" xfId="20867"/>
    <cellStyle name="Total 5 3 10 6 2" xfId="38713"/>
    <cellStyle name="Total 5 3 10 7" xfId="20868"/>
    <cellStyle name="Total 5 3 10 7 2" xfId="38714"/>
    <cellStyle name="Total 5 3 10 8" xfId="38708"/>
    <cellStyle name="Total 5 3 11" xfId="20869"/>
    <cellStyle name="Total 5 3 11 2" xfId="38715"/>
    <cellStyle name="Total 5 3 12" xfId="20870"/>
    <cellStyle name="Total 5 3 12 2" xfId="38716"/>
    <cellStyle name="Total 5 3 13" xfId="20871"/>
    <cellStyle name="Total 5 3 13 2" xfId="38717"/>
    <cellStyle name="Total 5 3 14" xfId="20872"/>
    <cellStyle name="Total 5 3 14 2" xfId="38718"/>
    <cellStyle name="Total 5 3 15" xfId="20873"/>
    <cellStyle name="Total 5 3 16" xfId="20874"/>
    <cellStyle name="Total 5 3 17" xfId="38707"/>
    <cellStyle name="Total 5 3 2" xfId="20875"/>
    <cellStyle name="Total 5 3 2 2" xfId="20876"/>
    <cellStyle name="Total 5 3 2 2 2" xfId="38720"/>
    <cellStyle name="Total 5 3 2 3" xfId="20877"/>
    <cellStyle name="Total 5 3 2 3 2" xfId="38721"/>
    <cellStyle name="Total 5 3 2 4" xfId="20878"/>
    <cellStyle name="Total 5 3 2 4 2" xfId="38722"/>
    <cellStyle name="Total 5 3 2 5" xfId="20879"/>
    <cellStyle name="Total 5 3 2 5 2" xfId="38723"/>
    <cellStyle name="Total 5 3 2 6" xfId="20880"/>
    <cellStyle name="Total 5 3 2 6 2" xfId="38724"/>
    <cellStyle name="Total 5 3 2 7" xfId="20881"/>
    <cellStyle name="Total 5 3 2 7 2" xfId="38725"/>
    <cellStyle name="Total 5 3 2 8" xfId="38719"/>
    <cellStyle name="Total 5 3 3" xfId="20882"/>
    <cellStyle name="Total 5 3 3 2" xfId="20883"/>
    <cellStyle name="Total 5 3 3 2 2" xfId="38727"/>
    <cellStyle name="Total 5 3 3 3" xfId="20884"/>
    <cellStyle name="Total 5 3 3 3 2" xfId="38728"/>
    <cellStyle name="Total 5 3 3 4" xfId="20885"/>
    <cellStyle name="Total 5 3 3 4 2" xfId="38729"/>
    <cellStyle name="Total 5 3 3 5" xfId="20886"/>
    <cellStyle name="Total 5 3 3 5 2" xfId="38730"/>
    <cellStyle name="Total 5 3 3 6" xfId="20887"/>
    <cellStyle name="Total 5 3 3 6 2" xfId="38731"/>
    <cellStyle name="Total 5 3 3 7" xfId="20888"/>
    <cellStyle name="Total 5 3 3 7 2" xfId="38732"/>
    <cellStyle name="Total 5 3 3 8" xfId="38726"/>
    <cellStyle name="Total 5 3 4" xfId="20889"/>
    <cellStyle name="Total 5 3 4 2" xfId="20890"/>
    <cellStyle name="Total 5 3 4 2 2" xfId="38734"/>
    <cellStyle name="Total 5 3 4 3" xfId="20891"/>
    <cellStyle name="Total 5 3 4 3 2" xfId="38735"/>
    <cellStyle name="Total 5 3 4 4" xfId="20892"/>
    <cellStyle name="Total 5 3 4 4 2" xfId="38736"/>
    <cellStyle name="Total 5 3 4 5" xfId="20893"/>
    <cellStyle name="Total 5 3 4 5 2" xfId="38737"/>
    <cellStyle name="Total 5 3 4 6" xfId="20894"/>
    <cellStyle name="Total 5 3 4 6 2" xfId="38738"/>
    <cellStyle name="Total 5 3 4 7" xfId="20895"/>
    <cellStyle name="Total 5 3 4 7 2" xfId="38739"/>
    <cellStyle name="Total 5 3 4 8" xfId="38733"/>
    <cellStyle name="Total 5 3 5" xfId="20896"/>
    <cellStyle name="Total 5 3 5 2" xfId="20897"/>
    <cellStyle name="Total 5 3 5 2 2" xfId="38741"/>
    <cellStyle name="Total 5 3 5 3" xfId="20898"/>
    <cellStyle name="Total 5 3 5 3 2" xfId="38742"/>
    <cellStyle name="Total 5 3 5 4" xfId="20899"/>
    <cellStyle name="Total 5 3 5 4 2" xfId="38743"/>
    <cellStyle name="Total 5 3 5 5" xfId="20900"/>
    <cellStyle name="Total 5 3 5 5 2" xfId="38744"/>
    <cellStyle name="Total 5 3 5 6" xfId="20901"/>
    <cellStyle name="Total 5 3 5 6 2" xfId="38745"/>
    <cellStyle name="Total 5 3 5 7" xfId="20902"/>
    <cellStyle name="Total 5 3 5 7 2" xfId="38746"/>
    <cellStyle name="Total 5 3 5 8" xfId="38740"/>
    <cellStyle name="Total 5 3 6" xfId="20903"/>
    <cellStyle name="Total 5 3 6 2" xfId="20904"/>
    <cellStyle name="Total 5 3 6 2 2" xfId="38748"/>
    <cellStyle name="Total 5 3 6 3" xfId="20905"/>
    <cellStyle name="Total 5 3 6 3 2" xfId="38749"/>
    <cellStyle name="Total 5 3 6 4" xfId="20906"/>
    <cellStyle name="Total 5 3 6 4 2" xfId="38750"/>
    <cellStyle name="Total 5 3 6 5" xfId="20907"/>
    <cellStyle name="Total 5 3 6 5 2" xfId="38751"/>
    <cellStyle name="Total 5 3 6 6" xfId="20908"/>
    <cellStyle name="Total 5 3 6 6 2" xfId="38752"/>
    <cellStyle name="Total 5 3 6 7" xfId="20909"/>
    <cellStyle name="Total 5 3 6 7 2" xfId="38753"/>
    <cellStyle name="Total 5 3 6 8" xfId="38747"/>
    <cellStyle name="Total 5 3 7" xfId="20910"/>
    <cellStyle name="Total 5 3 7 2" xfId="20911"/>
    <cellStyle name="Total 5 3 7 2 2" xfId="38755"/>
    <cellStyle name="Total 5 3 7 3" xfId="20912"/>
    <cellStyle name="Total 5 3 7 3 2" xfId="38756"/>
    <cellStyle name="Total 5 3 7 4" xfId="20913"/>
    <cellStyle name="Total 5 3 7 4 2" xfId="38757"/>
    <cellStyle name="Total 5 3 7 5" xfId="20914"/>
    <cellStyle name="Total 5 3 7 5 2" xfId="38758"/>
    <cellStyle name="Total 5 3 7 6" xfId="20915"/>
    <cellStyle name="Total 5 3 7 6 2" xfId="38759"/>
    <cellStyle name="Total 5 3 7 7" xfId="20916"/>
    <cellStyle name="Total 5 3 7 7 2" xfId="38760"/>
    <cellStyle name="Total 5 3 7 8" xfId="38754"/>
    <cellStyle name="Total 5 3 8" xfId="20917"/>
    <cellStyle name="Total 5 3 8 2" xfId="20918"/>
    <cellStyle name="Total 5 3 8 2 2" xfId="38762"/>
    <cellStyle name="Total 5 3 8 3" xfId="20919"/>
    <cellStyle name="Total 5 3 8 3 2" xfId="38763"/>
    <cellStyle name="Total 5 3 8 4" xfId="20920"/>
    <cellStyle name="Total 5 3 8 4 2" xfId="38764"/>
    <cellStyle name="Total 5 3 8 5" xfId="20921"/>
    <cellStyle name="Total 5 3 8 5 2" xfId="38765"/>
    <cellStyle name="Total 5 3 8 6" xfId="20922"/>
    <cellStyle name="Total 5 3 8 6 2" xfId="38766"/>
    <cellStyle name="Total 5 3 8 7" xfId="20923"/>
    <cellStyle name="Total 5 3 8 7 2" xfId="38767"/>
    <cellStyle name="Total 5 3 8 8" xfId="38761"/>
    <cellStyle name="Total 5 3 9" xfId="20924"/>
    <cellStyle name="Total 5 3 9 2" xfId="20925"/>
    <cellStyle name="Total 5 3 9 2 2" xfId="38769"/>
    <cellStyle name="Total 5 3 9 3" xfId="20926"/>
    <cellStyle name="Total 5 3 9 3 2" xfId="38770"/>
    <cellStyle name="Total 5 3 9 4" xfId="20927"/>
    <cellStyle name="Total 5 3 9 4 2" xfId="38771"/>
    <cellStyle name="Total 5 3 9 5" xfId="20928"/>
    <cellStyle name="Total 5 3 9 5 2" xfId="38772"/>
    <cellStyle name="Total 5 3 9 6" xfId="20929"/>
    <cellStyle name="Total 5 3 9 6 2" xfId="38773"/>
    <cellStyle name="Total 5 3 9 7" xfId="20930"/>
    <cellStyle name="Total 5 3 9 7 2" xfId="38774"/>
    <cellStyle name="Total 5 3 9 8" xfId="38768"/>
    <cellStyle name="Total 5 4" xfId="20931"/>
    <cellStyle name="Total 5 4 10" xfId="20932"/>
    <cellStyle name="Total 5 4 10 2" xfId="20933"/>
    <cellStyle name="Total 5 4 10 2 2" xfId="38777"/>
    <cellStyle name="Total 5 4 10 3" xfId="20934"/>
    <cellStyle name="Total 5 4 10 3 2" xfId="38778"/>
    <cellStyle name="Total 5 4 10 4" xfId="20935"/>
    <cellStyle name="Total 5 4 10 4 2" xfId="38779"/>
    <cellStyle name="Total 5 4 10 5" xfId="20936"/>
    <cellStyle name="Total 5 4 10 5 2" xfId="38780"/>
    <cellStyle name="Total 5 4 10 6" xfId="20937"/>
    <cellStyle name="Total 5 4 10 6 2" xfId="38781"/>
    <cellStyle name="Total 5 4 10 7" xfId="20938"/>
    <cellStyle name="Total 5 4 10 7 2" xfId="38782"/>
    <cellStyle name="Total 5 4 10 8" xfId="38776"/>
    <cellStyle name="Total 5 4 11" xfId="20939"/>
    <cellStyle name="Total 5 4 11 2" xfId="38783"/>
    <cellStyle name="Total 5 4 12" xfId="20940"/>
    <cellStyle name="Total 5 4 12 2" xfId="38784"/>
    <cellStyle name="Total 5 4 13" xfId="20941"/>
    <cellStyle name="Total 5 4 13 2" xfId="38785"/>
    <cellStyle name="Total 5 4 14" xfId="20942"/>
    <cellStyle name="Total 5 4 14 2" xfId="38786"/>
    <cellStyle name="Total 5 4 15" xfId="20943"/>
    <cellStyle name="Total 5 4 16" xfId="20944"/>
    <cellStyle name="Total 5 4 17" xfId="38775"/>
    <cellStyle name="Total 5 4 2" xfId="20945"/>
    <cellStyle name="Total 5 4 2 2" xfId="20946"/>
    <cellStyle name="Total 5 4 2 2 2" xfId="38788"/>
    <cellStyle name="Total 5 4 2 3" xfId="20947"/>
    <cellStyle name="Total 5 4 2 3 2" xfId="38789"/>
    <cellStyle name="Total 5 4 2 4" xfId="20948"/>
    <cellStyle name="Total 5 4 2 4 2" xfId="38790"/>
    <cellStyle name="Total 5 4 2 5" xfId="20949"/>
    <cellStyle name="Total 5 4 2 5 2" xfId="38791"/>
    <cellStyle name="Total 5 4 2 6" xfId="20950"/>
    <cellStyle name="Total 5 4 2 6 2" xfId="38792"/>
    <cellStyle name="Total 5 4 2 7" xfId="20951"/>
    <cellStyle name="Total 5 4 2 7 2" xfId="38793"/>
    <cellStyle name="Total 5 4 2 8" xfId="38787"/>
    <cellStyle name="Total 5 4 3" xfId="20952"/>
    <cellStyle name="Total 5 4 3 2" xfId="20953"/>
    <cellStyle name="Total 5 4 3 2 2" xfId="38795"/>
    <cellStyle name="Total 5 4 3 3" xfId="20954"/>
    <cellStyle name="Total 5 4 3 3 2" xfId="38796"/>
    <cellStyle name="Total 5 4 3 4" xfId="20955"/>
    <cellStyle name="Total 5 4 3 4 2" xfId="38797"/>
    <cellStyle name="Total 5 4 3 5" xfId="20956"/>
    <cellStyle name="Total 5 4 3 5 2" xfId="38798"/>
    <cellStyle name="Total 5 4 3 6" xfId="20957"/>
    <cellStyle name="Total 5 4 3 6 2" xfId="38799"/>
    <cellStyle name="Total 5 4 3 7" xfId="20958"/>
    <cellStyle name="Total 5 4 3 7 2" xfId="38800"/>
    <cellStyle name="Total 5 4 3 8" xfId="38794"/>
    <cellStyle name="Total 5 4 4" xfId="20959"/>
    <cellStyle name="Total 5 4 4 2" xfId="20960"/>
    <cellStyle name="Total 5 4 4 2 2" xfId="38802"/>
    <cellStyle name="Total 5 4 4 3" xfId="20961"/>
    <cellStyle name="Total 5 4 4 3 2" xfId="38803"/>
    <cellStyle name="Total 5 4 4 4" xfId="20962"/>
    <cellStyle name="Total 5 4 4 4 2" xfId="38804"/>
    <cellStyle name="Total 5 4 4 5" xfId="20963"/>
    <cellStyle name="Total 5 4 4 5 2" xfId="38805"/>
    <cellStyle name="Total 5 4 4 6" xfId="20964"/>
    <cellStyle name="Total 5 4 4 6 2" xfId="38806"/>
    <cellStyle name="Total 5 4 4 7" xfId="20965"/>
    <cellStyle name="Total 5 4 4 7 2" xfId="38807"/>
    <cellStyle name="Total 5 4 4 8" xfId="38801"/>
    <cellStyle name="Total 5 4 5" xfId="20966"/>
    <cellStyle name="Total 5 4 5 2" xfId="20967"/>
    <cellStyle name="Total 5 4 5 2 2" xfId="38809"/>
    <cellStyle name="Total 5 4 5 3" xfId="20968"/>
    <cellStyle name="Total 5 4 5 3 2" xfId="38810"/>
    <cellStyle name="Total 5 4 5 4" xfId="20969"/>
    <cellStyle name="Total 5 4 5 4 2" xfId="38811"/>
    <cellStyle name="Total 5 4 5 5" xfId="20970"/>
    <cellStyle name="Total 5 4 5 5 2" xfId="38812"/>
    <cellStyle name="Total 5 4 5 6" xfId="20971"/>
    <cellStyle name="Total 5 4 5 6 2" xfId="38813"/>
    <cellStyle name="Total 5 4 5 7" xfId="20972"/>
    <cellStyle name="Total 5 4 5 7 2" xfId="38814"/>
    <cellStyle name="Total 5 4 5 8" xfId="38808"/>
    <cellStyle name="Total 5 4 6" xfId="20973"/>
    <cellStyle name="Total 5 4 6 2" xfId="20974"/>
    <cellStyle name="Total 5 4 6 2 2" xfId="38816"/>
    <cellStyle name="Total 5 4 6 3" xfId="20975"/>
    <cellStyle name="Total 5 4 6 3 2" xfId="38817"/>
    <cellStyle name="Total 5 4 6 4" xfId="20976"/>
    <cellStyle name="Total 5 4 6 4 2" xfId="38818"/>
    <cellStyle name="Total 5 4 6 5" xfId="20977"/>
    <cellStyle name="Total 5 4 6 5 2" xfId="38819"/>
    <cellStyle name="Total 5 4 6 6" xfId="20978"/>
    <cellStyle name="Total 5 4 6 6 2" xfId="38820"/>
    <cellStyle name="Total 5 4 6 7" xfId="20979"/>
    <cellStyle name="Total 5 4 6 7 2" xfId="38821"/>
    <cellStyle name="Total 5 4 6 8" xfId="38815"/>
    <cellStyle name="Total 5 4 7" xfId="20980"/>
    <cellStyle name="Total 5 4 7 2" xfId="20981"/>
    <cellStyle name="Total 5 4 7 2 2" xfId="38823"/>
    <cellStyle name="Total 5 4 7 3" xfId="20982"/>
    <cellStyle name="Total 5 4 7 3 2" xfId="38824"/>
    <cellStyle name="Total 5 4 7 4" xfId="20983"/>
    <cellStyle name="Total 5 4 7 4 2" xfId="38825"/>
    <cellStyle name="Total 5 4 7 5" xfId="20984"/>
    <cellStyle name="Total 5 4 7 5 2" xfId="38826"/>
    <cellStyle name="Total 5 4 7 6" xfId="20985"/>
    <cellStyle name="Total 5 4 7 6 2" xfId="38827"/>
    <cellStyle name="Total 5 4 7 7" xfId="20986"/>
    <cellStyle name="Total 5 4 7 7 2" xfId="38828"/>
    <cellStyle name="Total 5 4 7 8" xfId="38822"/>
    <cellStyle name="Total 5 4 8" xfId="20987"/>
    <cellStyle name="Total 5 4 8 2" xfId="20988"/>
    <cellStyle name="Total 5 4 8 2 2" xfId="38830"/>
    <cellStyle name="Total 5 4 8 3" xfId="20989"/>
    <cellStyle name="Total 5 4 8 3 2" xfId="38831"/>
    <cellStyle name="Total 5 4 8 4" xfId="20990"/>
    <cellStyle name="Total 5 4 8 4 2" xfId="38832"/>
    <cellStyle name="Total 5 4 8 5" xfId="20991"/>
    <cellStyle name="Total 5 4 8 5 2" xfId="38833"/>
    <cellStyle name="Total 5 4 8 6" xfId="20992"/>
    <cellStyle name="Total 5 4 8 6 2" xfId="38834"/>
    <cellStyle name="Total 5 4 8 7" xfId="20993"/>
    <cellStyle name="Total 5 4 8 7 2" xfId="38835"/>
    <cellStyle name="Total 5 4 8 8" xfId="38829"/>
    <cellStyle name="Total 5 4 9" xfId="20994"/>
    <cellStyle name="Total 5 4 9 2" xfId="20995"/>
    <cellStyle name="Total 5 4 9 2 2" xfId="38837"/>
    <cellStyle name="Total 5 4 9 3" xfId="20996"/>
    <cellStyle name="Total 5 4 9 3 2" xfId="38838"/>
    <cellStyle name="Total 5 4 9 4" xfId="20997"/>
    <cellStyle name="Total 5 4 9 4 2" xfId="38839"/>
    <cellStyle name="Total 5 4 9 5" xfId="20998"/>
    <cellStyle name="Total 5 4 9 5 2" xfId="38840"/>
    <cellStyle name="Total 5 4 9 6" xfId="20999"/>
    <cellStyle name="Total 5 4 9 6 2" xfId="38841"/>
    <cellStyle name="Total 5 4 9 7" xfId="21000"/>
    <cellStyle name="Total 5 4 9 7 2" xfId="38842"/>
    <cellStyle name="Total 5 4 9 8" xfId="38836"/>
    <cellStyle name="Total 5 5" xfId="21001"/>
    <cellStyle name="Total 5 5 10" xfId="21002"/>
    <cellStyle name="Total 5 5 10 2" xfId="21003"/>
    <cellStyle name="Total 5 5 10 2 2" xfId="38845"/>
    <cellStyle name="Total 5 5 10 3" xfId="21004"/>
    <cellStyle name="Total 5 5 10 3 2" xfId="38846"/>
    <cellStyle name="Total 5 5 10 4" xfId="21005"/>
    <cellStyle name="Total 5 5 10 4 2" xfId="38847"/>
    <cellStyle name="Total 5 5 10 5" xfId="21006"/>
    <cellStyle name="Total 5 5 10 5 2" xfId="38848"/>
    <cellStyle name="Total 5 5 10 6" xfId="21007"/>
    <cellStyle name="Total 5 5 10 6 2" xfId="38849"/>
    <cellStyle name="Total 5 5 10 7" xfId="21008"/>
    <cellStyle name="Total 5 5 10 7 2" xfId="38850"/>
    <cellStyle name="Total 5 5 10 8" xfId="38844"/>
    <cellStyle name="Total 5 5 11" xfId="21009"/>
    <cellStyle name="Total 5 5 11 2" xfId="38851"/>
    <cellStyle name="Total 5 5 12" xfId="21010"/>
    <cellStyle name="Total 5 5 12 2" xfId="38852"/>
    <cellStyle name="Total 5 5 13" xfId="21011"/>
    <cellStyle name="Total 5 5 13 2" xfId="38853"/>
    <cellStyle name="Total 5 5 14" xfId="21012"/>
    <cellStyle name="Total 5 5 14 2" xfId="38854"/>
    <cellStyle name="Total 5 5 15" xfId="21013"/>
    <cellStyle name="Total 5 5 16" xfId="21014"/>
    <cellStyle name="Total 5 5 17" xfId="21015"/>
    <cellStyle name="Total 5 5 18" xfId="38843"/>
    <cellStyle name="Total 5 5 2" xfId="21016"/>
    <cellStyle name="Total 5 5 2 2" xfId="21017"/>
    <cellStyle name="Total 5 5 2 2 2" xfId="38856"/>
    <cellStyle name="Total 5 5 2 3" xfId="21018"/>
    <cellStyle name="Total 5 5 2 3 2" xfId="38857"/>
    <cellStyle name="Total 5 5 2 4" xfId="21019"/>
    <cellStyle name="Total 5 5 2 4 2" xfId="38858"/>
    <cellStyle name="Total 5 5 2 5" xfId="21020"/>
    <cellStyle name="Total 5 5 2 5 2" xfId="38859"/>
    <cellStyle name="Total 5 5 2 6" xfId="21021"/>
    <cellStyle name="Total 5 5 2 6 2" xfId="38860"/>
    <cellStyle name="Total 5 5 2 7" xfId="21022"/>
    <cellStyle name="Total 5 5 2 7 2" xfId="38861"/>
    <cellStyle name="Total 5 5 2 8" xfId="38855"/>
    <cellStyle name="Total 5 5 3" xfId="21023"/>
    <cellStyle name="Total 5 5 3 2" xfId="21024"/>
    <cellStyle name="Total 5 5 3 2 2" xfId="38863"/>
    <cellStyle name="Total 5 5 3 3" xfId="21025"/>
    <cellStyle name="Total 5 5 3 3 2" xfId="38864"/>
    <cellStyle name="Total 5 5 3 4" xfId="21026"/>
    <cellStyle name="Total 5 5 3 4 2" xfId="38865"/>
    <cellStyle name="Total 5 5 3 5" xfId="21027"/>
    <cellStyle name="Total 5 5 3 5 2" xfId="38866"/>
    <cellStyle name="Total 5 5 3 6" xfId="21028"/>
    <cellStyle name="Total 5 5 3 6 2" xfId="38867"/>
    <cellStyle name="Total 5 5 3 7" xfId="21029"/>
    <cellStyle name="Total 5 5 3 7 2" xfId="38868"/>
    <cellStyle name="Total 5 5 3 8" xfId="38862"/>
    <cellStyle name="Total 5 5 4" xfId="21030"/>
    <cellStyle name="Total 5 5 4 2" xfId="21031"/>
    <cellStyle name="Total 5 5 4 2 2" xfId="38870"/>
    <cellStyle name="Total 5 5 4 3" xfId="21032"/>
    <cellStyle name="Total 5 5 4 3 2" xfId="38871"/>
    <cellStyle name="Total 5 5 4 4" xfId="21033"/>
    <cellStyle name="Total 5 5 4 4 2" xfId="38872"/>
    <cellStyle name="Total 5 5 4 5" xfId="21034"/>
    <cellStyle name="Total 5 5 4 5 2" xfId="38873"/>
    <cellStyle name="Total 5 5 4 6" xfId="21035"/>
    <cellStyle name="Total 5 5 4 6 2" xfId="38874"/>
    <cellStyle name="Total 5 5 4 7" xfId="21036"/>
    <cellStyle name="Total 5 5 4 7 2" xfId="38875"/>
    <cellStyle name="Total 5 5 4 8" xfId="38869"/>
    <cellStyle name="Total 5 5 5" xfId="21037"/>
    <cellStyle name="Total 5 5 5 2" xfId="21038"/>
    <cellStyle name="Total 5 5 5 2 2" xfId="38877"/>
    <cellStyle name="Total 5 5 5 3" xfId="21039"/>
    <cellStyle name="Total 5 5 5 3 2" xfId="38878"/>
    <cellStyle name="Total 5 5 5 4" xfId="21040"/>
    <cellStyle name="Total 5 5 5 4 2" xfId="38879"/>
    <cellStyle name="Total 5 5 5 5" xfId="21041"/>
    <cellStyle name="Total 5 5 5 5 2" xfId="38880"/>
    <cellStyle name="Total 5 5 5 6" xfId="21042"/>
    <cellStyle name="Total 5 5 5 6 2" xfId="38881"/>
    <cellStyle name="Total 5 5 5 7" xfId="21043"/>
    <cellStyle name="Total 5 5 5 7 2" xfId="38882"/>
    <cellStyle name="Total 5 5 5 8" xfId="38876"/>
    <cellStyle name="Total 5 5 6" xfId="21044"/>
    <cellStyle name="Total 5 5 6 2" xfId="21045"/>
    <cellStyle name="Total 5 5 6 2 2" xfId="38884"/>
    <cellStyle name="Total 5 5 6 3" xfId="21046"/>
    <cellStyle name="Total 5 5 6 3 2" xfId="38885"/>
    <cellStyle name="Total 5 5 6 4" xfId="21047"/>
    <cellStyle name="Total 5 5 6 4 2" xfId="38886"/>
    <cellStyle name="Total 5 5 6 5" xfId="21048"/>
    <cellStyle name="Total 5 5 6 5 2" xfId="38887"/>
    <cellStyle name="Total 5 5 6 6" xfId="21049"/>
    <cellStyle name="Total 5 5 6 6 2" xfId="38888"/>
    <cellStyle name="Total 5 5 6 7" xfId="21050"/>
    <cellStyle name="Total 5 5 6 7 2" xfId="38889"/>
    <cellStyle name="Total 5 5 6 8" xfId="38883"/>
    <cellStyle name="Total 5 5 7" xfId="21051"/>
    <cellStyle name="Total 5 5 7 2" xfId="21052"/>
    <cellStyle name="Total 5 5 7 2 2" xfId="38891"/>
    <cellStyle name="Total 5 5 7 3" xfId="21053"/>
    <cellStyle name="Total 5 5 7 3 2" xfId="38892"/>
    <cellStyle name="Total 5 5 7 4" xfId="21054"/>
    <cellStyle name="Total 5 5 7 4 2" xfId="38893"/>
    <cellStyle name="Total 5 5 7 5" xfId="21055"/>
    <cellStyle name="Total 5 5 7 5 2" xfId="38894"/>
    <cellStyle name="Total 5 5 7 6" xfId="21056"/>
    <cellStyle name="Total 5 5 7 6 2" xfId="38895"/>
    <cellStyle name="Total 5 5 7 7" xfId="21057"/>
    <cellStyle name="Total 5 5 7 7 2" xfId="38896"/>
    <cellStyle name="Total 5 5 7 8" xfId="38890"/>
    <cellStyle name="Total 5 5 8" xfId="21058"/>
    <cellStyle name="Total 5 5 8 2" xfId="21059"/>
    <cellStyle name="Total 5 5 8 2 2" xfId="38898"/>
    <cellStyle name="Total 5 5 8 3" xfId="21060"/>
    <cellStyle name="Total 5 5 8 3 2" xfId="38899"/>
    <cellStyle name="Total 5 5 8 4" xfId="21061"/>
    <cellStyle name="Total 5 5 8 4 2" xfId="38900"/>
    <cellStyle name="Total 5 5 8 5" xfId="21062"/>
    <cellStyle name="Total 5 5 8 5 2" xfId="38901"/>
    <cellStyle name="Total 5 5 8 6" xfId="21063"/>
    <cellStyle name="Total 5 5 8 6 2" xfId="38902"/>
    <cellStyle name="Total 5 5 8 7" xfId="21064"/>
    <cellStyle name="Total 5 5 8 7 2" xfId="38903"/>
    <cellStyle name="Total 5 5 8 8" xfId="38897"/>
    <cellStyle name="Total 5 5 9" xfId="21065"/>
    <cellStyle name="Total 5 5 9 2" xfId="21066"/>
    <cellStyle name="Total 5 5 9 2 2" xfId="38905"/>
    <cellStyle name="Total 5 5 9 3" xfId="21067"/>
    <cellStyle name="Total 5 5 9 3 2" xfId="38906"/>
    <cellStyle name="Total 5 5 9 4" xfId="21068"/>
    <cellStyle name="Total 5 5 9 4 2" xfId="38907"/>
    <cellStyle name="Total 5 5 9 5" xfId="21069"/>
    <cellStyle name="Total 5 5 9 5 2" xfId="38908"/>
    <cellStyle name="Total 5 5 9 6" xfId="21070"/>
    <cellStyle name="Total 5 5 9 6 2" xfId="38909"/>
    <cellStyle name="Total 5 5 9 7" xfId="21071"/>
    <cellStyle name="Total 5 5 9 7 2" xfId="38910"/>
    <cellStyle name="Total 5 5 9 8" xfId="38904"/>
    <cellStyle name="Total 5 6" xfId="21072"/>
    <cellStyle name="Total 5 6 10" xfId="21073"/>
    <cellStyle name="Total 5 6 10 2" xfId="21074"/>
    <cellStyle name="Total 5 6 10 2 2" xfId="38913"/>
    <cellStyle name="Total 5 6 10 3" xfId="21075"/>
    <cellStyle name="Total 5 6 10 3 2" xfId="38914"/>
    <cellStyle name="Total 5 6 10 4" xfId="21076"/>
    <cellStyle name="Total 5 6 10 4 2" xfId="38915"/>
    <cellStyle name="Total 5 6 10 5" xfId="21077"/>
    <cellStyle name="Total 5 6 10 5 2" xfId="38916"/>
    <cellStyle name="Total 5 6 10 6" xfId="21078"/>
    <cellStyle name="Total 5 6 10 6 2" xfId="38917"/>
    <cellStyle name="Total 5 6 10 7" xfId="21079"/>
    <cellStyle name="Total 5 6 10 7 2" xfId="38918"/>
    <cellStyle name="Total 5 6 10 8" xfId="38912"/>
    <cellStyle name="Total 5 6 11" xfId="21080"/>
    <cellStyle name="Total 5 6 11 2" xfId="38919"/>
    <cellStyle name="Total 5 6 12" xfId="21081"/>
    <cellStyle name="Total 5 6 12 2" xfId="38920"/>
    <cellStyle name="Total 5 6 13" xfId="21082"/>
    <cellStyle name="Total 5 6 13 2" xfId="38921"/>
    <cellStyle name="Total 5 6 14" xfId="21083"/>
    <cellStyle name="Total 5 6 14 2" xfId="38922"/>
    <cellStyle name="Total 5 6 15" xfId="21084"/>
    <cellStyle name="Total 5 6 16" xfId="21085"/>
    <cellStyle name="Total 5 6 17" xfId="38911"/>
    <cellStyle name="Total 5 6 2" xfId="21086"/>
    <cellStyle name="Total 5 6 2 2" xfId="21087"/>
    <cellStyle name="Total 5 6 2 2 2" xfId="38924"/>
    <cellStyle name="Total 5 6 2 3" xfId="21088"/>
    <cellStyle name="Total 5 6 2 3 2" xfId="38925"/>
    <cellStyle name="Total 5 6 2 4" xfId="21089"/>
    <cellStyle name="Total 5 6 2 4 2" xfId="38926"/>
    <cellStyle name="Total 5 6 2 5" xfId="21090"/>
    <cellStyle name="Total 5 6 2 5 2" xfId="38927"/>
    <cellStyle name="Total 5 6 2 6" xfId="21091"/>
    <cellStyle name="Total 5 6 2 6 2" xfId="38928"/>
    <cellStyle name="Total 5 6 2 7" xfId="21092"/>
    <cellStyle name="Total 5 6 2 7 2" xfId="38929"/>
    <cellStyle name="Total 5 6 2 8" xfId="38923"/>
    <cellStyle name="Total 5 6 3" xfId="21093"/>
    <cellStyle name="Total 5 6 3 2" xfId="21094"/>
    <cellStyle name="Total 5 6 3 2 2" xfId="38931"/>
    <cellStyle name="Total 5 6 3 3" xfId="21095"/>
    <cellStyle name="Total 5 6 3 3 2" xfId="38932"/>
    <cellStyle name="Total 5 6 3 4" xfId="21096"/>
    <cellStyle name="Total 5 6 3 4 2" xfId="38933"/>
    <cellStyle name="Total 5 6 3 5" xfId="21097"/>
    <cellStyle name="Total 5 6 3 5 2" xfId="38934"/>
    <cellStyle name="Total 5 6 3 6" xfId="21098"/>
    <cellStyle name="Total 5 6 3 6 2" xfId="38935"/>
    <cellStyle name="Total 5 6 3 7" xfId="21099"/>
    <cellStyle name="Total 5 6 3 7 2" xfId="38936"/>
    <cellStyle name="Total 5 6 3 8" xfId="38930"/>
    <cellStyle name="Total 5 6 4" xfId="21100"/>
    <cellStyle name="Total 5 6 4 2" xfId="21101"/>
    <cellStyle name="Total 5 6 4 2 2" xfId="38938"/>
    <cellStyle name="Total 5 6 4 3" xfId="21102"/>
    <cellStyle name="Total 5 6 4 3 2" xfId="38939"/>
    <cellStyle name="Total 5 6 4 4" xfId="21103"/>
    <cellStyle name="Total 5 6 4 4 2" xfId="38940"/>
    <cellStyle name="Total 5 6 4 5" xfId="21104"/>
    <cellStyle name="Total 5 6 4 5 2" xfId="38941"/>
    <cellStyle name="Total 5 6 4 6" xfId="21105"/>
    <cellStyle name="Total 5 6 4 6 2" xfId="38942"/>
    <cellStyle name="Total 5 6 4 7" xfId="21106"/>
    <cellStyle name="Total 5 6 4 7 2" xfId="38943"/>
    <cellStyle name="Total 5 6 4 8" xfId="38937"/>
    <cellStyle name="Total 5 6 5" xfId="21107"/>
    <cellStyle name="Total 5 6 5 2" xfId="21108"/>
    <cellStyle name="Total 5 6 5 2 2" xfId="38945"/>
    <cellStyle name="Total 5 6 5 3" xfId="21109"/>
    <cellStyle name="Total 5 6 5 3 2" xfId="38946"/>
    <cellStyle name="Total 5 6 5 4" xfId="21110"/>
    <cellStyle name="Total 5 6 5 4 2" xfId="38947"/>
    <cellStyle name="Total 5 6 5 5" xfId="21111"/>
    <cellStyle name="Total 5 6 5 5 2" xfId="38948"/>
    <cellStyle name="Total 5 6 5 6" xfId="21112"/>
    <cellStyle name="Total 5 6 5 6 2" xfId="38949"/>
    <cellStyle name="Total 5 6 5 7" xfId="21113"/>
    <cellStyle name="Total 5 6 5 7 2" xfId="38950"/>
    <cellStyle name="Total 5 6 5 8" xfId="38944"/>
    <cellStyle name="Total 5 6 6" xfId="21114"/>
    <cellStyle name="Total 5 6 6 2" xfId="21115"/>
    <cellStyle name="Total 5 6 6 2 2" xfId="38952"/>
    <cellStyle name="Total 5 6 6 3" xfId="21116"/>
    <cellStyle name="Total 5 6 6 3 2" xfId="38953"/>
    <cellStyle name="Total 5 6 6 4" xfId="21117"/>
    <cellStyle name="Total 5 6 6 4 2" xfId="38954"/>
    <cellStyle name="Total 5 6 6 5" xfId="21118"/>
    <cellStyle name="Total 5 6 6 5 2" xfId="38955"/>
    <cellStyle name="Total 5 6 6 6" xfId="21119"/>
    <cellStyle name="Total 5 6 6 6 2" xfId="38956"/>
    <cellStyle name="Total 5 6 6 7" xfId="21120"/>
    <cellStyle name="Total 5 6 6 7 2" xfId="38957"/>
    <cellStyle name="Total 5 6 6 8" xfId="38951"/>
    <cellStyle name="Total 5 6 7" xfId="21121"/>
    <cellStyle name="Total 5 6 7 2" xfId="21122"/>
    <cellStyle name="Total 5 6 7 2 2" xfId="38959"/>
    <cellStyle name="Total 5 6 7 3" xfId="21123"/>
    <cellStyle name="Total 5 6 7 3 2" xfId="38960"/>
    <cellStyle name="Total 5 6 7 4" xfId="21124"/>
    <cellStyle name="Total 5 6 7 4 2" xfId="38961"/>
    <cellStyle name="Total 5 6 7 5" xfId="21125"/>
    <cellStyle name="Total 5 6 7 5 2" xfId="38962"/>
    <cellStyle name="Total 5 6 7 6" xfId="21126"/>
    <cellStyle name="Total 5 6 7 6 2" xfId="38963"/>
    <cellStyle name="Total 5 6 7 7" xfId="21127"/>
    <cellStyle name="Total 5 6 7 7 2" xfId="38964"/>
    <cellStyle name="Total 5 6 7 8" xfId="38958"/>
    <cellStyle name="Total 5 6 8" xfId="21128"/>
    <cellStyle name="Total 5 6 8 2" xfId="21129"/>
    <cellStyle name="Total 5 6 8 2 2" xfId="38966"/>
    <cellStyle name="Total 5 6 8 3" xfId="21130"/>
    <cellStyle name="Total 5 6 8 3 2" xfId="38967"/>
    <cellStyle name="Total 5 6 8 4" xfId="21131"/>
    <cellStyle name="Total 5 6 8 4 2" xfId="38968"/>
    <cellStyle name="Total 5 6 8 5" xfId="21132"/>
    <cellStyle name="Total 5 6 8 5 2" xfId="38969"/>
    <cellStyle name="Total 5 6 8 6" xfId="21133"/>
    <cellStyle name="Total 5 6 8 6 2" xfId="38970"/>
    <cellStyle name="Total 5 6 8 7" xfId="21134"/>
    <cellStyle name="Total 5 6 8 7 2" xfId="38971"/>
    <cellStyle name="Total 5 6 8 8" xfId="38965"/>
    <cellStyle name="Total 5 6 9" xfId="21135"/>
    <cellStyle name="Total 5 6 9 2" xfId="21136"/>
    <cellStyle name="Total 5 6 9 2 2" xfId="38973"/>
    <cellStyle name="Total 5 6 9 3" xfId="21137"/>
    <cellStyle name="Total 5 6 9 3 2" xfId="38974"/>
    <cellStyle name="Total 5 6 9 4" xfId="21138"/>
    <cellStyle name="Total 5 6 9 4 2" xfId="38975"/>
    <cellStyle name="Total 5 6 9 5" xfId="21139"/>
    <cellStyle name="Total 5 6 9 5 2" xfId="38976"/>
    <cellStyle name="Total 5 6 9 6" xfId="21140"/>
    <cellStyle name="Total 5 6 9 6 2" xfId="38977"/>
    <cellStyle name="Total 5 6 9 7" xfId="21141"/>
    <cellStyle name="Total 5 6 9 7 2" xfId="38978"/>
    <cellStyle name="Total 5 6 9 8" xfId="38972"/>
    <cellStyle name="Total 5 7" xfId="21142"/>
    <cellStyle name="Total 5 7 10" xfId="21143"/>
    <cellStyle name="Total 5 7 11" xfId="38979"/>
    <cellStyle name="Total 5 7 2" xfId="21144"/>
    <cellStyle name="Total 5 7 2 2" xfId="38980"/>
    <cellStyle name="Total 5 7 3" xfId="21145"/>
    <cellStyle name="Total 5 7 3 2" xfId="38981"/>
    <cellStyle name="Total 5 7 4" xfId="21146"/>
    <cellStyle name="Total 5 7 4 2" xfId="38982"/>
    <cellStyle name="Total 5 7 5" xfId="21147"/>
    <cellStyle name="Total 5 7 5 2" xfId="38983"/>
    <cellStyle name="Total 5 7 6" xfId="21148"/>
    <cellStyle name="Total 5 7 6 2" xfId="38984"/>
    <cellStyle name="Total 5 7 7" xfId="21149"/>
    <cellStyle name="Total 5 7 7 2" xfId="38985"/>
    <cellStyle name="Total 5 7 8" xfId="21150"/>
    <cellStyle name="Total 5 7 9" xfId="21151"/>
    <cellStyle name="Total 5 8" xfId="21152"/>
    <cellStyle name="Total 5 8 10" xfId="21153"/>
    <cellStyle name="Total 5 8 11" xfId="38986"/>
    <cellStyle name="Total 5 8 2" xfId="21154"/>
    <cellStyle name="Total 5 8 2 2" xfId="38987"/>
    <cellStyle name="Total 5 8 3" xfId="21155"/>
    <cellStyle name="Total 5 8 3 2" xfId="38988"/>
    <cellStyle name="Total 5 8 4" xfId="21156"/>
    <cellStyle name="Total 5 8 4 2" xfId="38989"/>
    <cellStyle name="Total 5 8 5" xfId="21157"/>
    <cellStyle name="Total 5 8 5 2" xfId="38990"/>
    <cellStyle name="Total 5 8 6" xfId="21158"/>
    <cellStyle name="Total 5 8 6 2" xfId="38991"/>
    <cellStyle name="Total 5 8 7" xfId="21159"/>
    <cellStyle name="Total 5 8 7 2" xfId="38992"/>
    <cellStyle name="Total 5 8 8" xfId="21160"/>
    <cellStyle name="Total 5 8 9" xfId="21161"/>
    <cellStyle name="Total 5 9" xfId="21162"/>
    <cellStyle name="Total 5 9 10" xfId="21163"/>
    <cellStyle name="Total 5 9 11" xfId="38993"/>
    <cellStyle name="Total 5 9 2" xfId="21164"/>
    <cellStyle name="Total 5 9 2 2" xfId="38994"/>
    <cellStyle name="Total 5 9 3" xfId="21165"/>
    <cellStyle name="Total 5 9 3 2" xfId="38995"/>
    <cellStyle name="Total 5 9 4" xfId="21166"/>
    <cellStyle name="Total 5 9 4 2" xfId="38996"/>
    <cellStyle name="Total 5 9 5" xfId="21167"/>
    <cellStyle name="Total 5 9 5 2" xfId="38997"/>
    <cellStyle name="Total 5 9 6" xfId="21168"/>
    <cellStyle name="Total 5 9 6 2" xfId="38998"/>
    <cellStyle name="Total 5 9 7" xfId="21169"/>
    <cellStyle name="Total 5 9 7 2" xfId="38999"/>
    <cellStyle name="Total 5 9 8" xfId="21170"/>
    <cellStyle name="Total 5 9 9" xfId="21171"/>
    <cellStyle name="TotCol - Style5" xfId="66"/>
    <cellStyle name="TotRow - Style4" xfId="67"/>
    <cellStyle name="UnitValuation" xfId="21172"/>
    <cellStyle name="Unlocked Input" xfId="21173"/>
    <cellStyle name="Warning Text 2" xfId="2117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93009</xdr:colOff>
      <xdr:row>0</xdr:row>
      <xdr:rowOff>59204</xdr:rowOff>
    </xdr:from>
    <xdr:to>
      <xdr:col>2</xdr:col>
      <xdr:colOff>137458</xdr:colOff>
      <xdr:row>1</xdr:row>
      <xdr:rowOff>459628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009" y="59204"/>
          <a:ext cx="2158999" cy="6099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ctuarial\Projects\Insurance%20Act%202018\Guidelines\AA's%20Report\Long-Term%20Insurance%20Business\LT%20Schedules\Internal%20versions\AAR-LT%20Schedules%20V1.0.6%20tracked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 Development"/>
      <sheetName val="KS Comments"/>
      <sheetName val="Change Log"/>
      <sheetName val="Cover"/>
      <sheetName val="ToC"/>
      <sheetName val="2.1 Summ of Pol Liabilities"/>
      <sheetName val="2.2 Summ Other Act Liabilities"/>
      <sheetName val="2.3.a Summ PfADs-Type"/>
      <sheetName val="2.3.b Summ PfADs-Yr"/>
      <sheetName val="2.4.a Summ Chges Pol Liab-Yr"/>
      <sheetName val="2.4.b Summ Chges Other Liab-Yr"/>
      <sheetName val="2.5 Summ Mvmt Ins Funds "/>
      <sheetName val="2.6 Reconciliation"/>
      <sheetName val="3.1 Asset Segment"/>
      <sheetName val="3.2 Details Prod lines"/>
      <sheetName val="6. SOE Analysis"/>
      <sheetName val="6. Participating Policies"/>
      <sheetName val="7. List of Products"/>
      <sheetName val="NOTES 1"/>
      <sheetName val="NOTES 2"/>
      <sheetName val="NOTES 3"/>
      <sheetName val="NOTES 4"/>
      <sheetName val="NOTES 5"/>
    </sheetNames>
    <sheetDataSet>
      <sheetData sheetId="0"/>
      <sheetData sheetId="1"/>
      <sheetData sheetId="2"/>
      <sheetData sheetId="3">
        <row r="16">
          <cell r="A16">
            <v>44561</v>
          </cell>
        </row>
      </sheetData>
      <sheetData sheetId="4">
        <row r="1">
          <cell r="A1" t="str">
            <v>SCHEDULES to the APPOINTED ACTUARY'S REPORT for</v>
          </cell>
        </row>
        <row r="2">
          <cell r="A2" t="str">
            <v>Select Name of Insurer doing Long-term Insurance Business</v>
          </cell>
        </row>
        <row r="3">
          <cell r="A3" t="str">
            <v>Report Date: 31-Dec-2021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249977111117893"/>
  </sheetPr>
  <dimension ref="A1:AO46"/>
  <sheetViews>
    <sheetView showGridLines="0" tabSelected="1" zoomScale="70" zoomScaleNormal="70" workbookViewId="0">
      <selection activeCell="A9" sqref="A9:F9"/>
    </sheetView>
  </sheetViews>
  <sheetFormatPr defaultColWidth="0" defaultRowHeight="12.5" zeroHeight="1"/>
  <cols>
    <col min="1" max="1" width="13.54296875" style="95" customWidth="1"/>
    <col min="2" max="2" width="18.1796875" style="95" customWidth="1"/>
    <col min="3" max="3" width="11.453125" style="95" customWidth="1"/>
    <col min="4" max="4" width="15" style="95" customWidth="1"/>
    <col min="5" max="5" width="17.453125" style="95" customWidth="1"/>
    <col min="6" max="6" width="24.7265625" style="95" customWidth="1"/>
    <col min="7" max="7" width="0.81640625" style="95" customWidth="1"/>
    <col min="8" max="16384" width="8.7265625" style="95" hidden="1"/>
  </cols>
  <sheetData>
    <row r="1" spans="1:41" ht="15.5">
      <c r="A1" s="45"/>
      <c r="B1" s="46"/>
      <c r="C1" s="46"/>
      <c r="D1" s="47"/>
      <c r="E1" s="46"/>
      <c r="F1" s="48"/>
      <c r="G1" s="16"/>
      <c r="AH1" s="1"/>
      <c r="AI1" s="1"/>
      <c r="AJ1" s="1"/>
      <c r="AK1" s="1"/>
      <c r="AL1" s="1"/>
      <c r="AM1" s="1"/>
      <c r="AN1" s="1"/>
      <c r="AO1" s="1"/>
    </row>
    <row r="2" spans="1:41" ht="44.25" customHeight="1">
      <c r="A2" s="685"/>
      <c r="B2" s="686"/>
      <c r="C2" s="686"/>
      <c r="D2" s="686"/>
      <c r="E2" s="686"/>
      <c r="F2" s="687"/>
      <c r="G2" s="16"/>
      <c r="AH2" s="1"/>
      <c r="AI2" s="1"/>
      <c r="AJ2" s="1"/>
      <c r="AK2" s="1"/>
      <c r="AL2" s="1"/>
      <c r="AM2" s="1"/>
      <c r="AN2" s="1"/>
      <c r="AO2" s="1"/>
    </row>
    <row r="3" spans="1:41" ht="31.5" customHeight="1" thickBot="1">
      <c r="A3" s="679"/>
      <c r="B3" s="680"/>
      <c r="C3" s="680"/>
      <c r="D3" s="680"/>
      <c r="E3" s="680"/>
      <c r="F3" s="681"/>
      <c r="G3" s="16"/>
      <c r="AH3" s="1"/>
      <c r="AI3" s="1"/>
      <c r="AJ3" s="1"/>
      <c r="AK3" s="1"/>
      <c r="AL3" s="1"/>
      <c r="AM3" s="1"/>
      <c r="AN3" s="1"/>
      <c r="AO3" s="1"/>
    </row>
    <row r="4" spans="1:41" ht="45.75" customHeight="1" thickTop="1">
      <c r="A4" s="688" t="s">
        <v>188</v>
      </c>
      <c r="B4" s="689"/>
      <c r="C4" s="689"/>
      <c r="D4" s="689"/>
      <c r="E4" s="689"/>
      <c r="F4" s="690"/>
      <c r="G4" s="16"/>
      <c r="AH4" s="1"/>
      <c r="AI4" s="1"/>
      <c r="AJ4" s="1"/>
      <c r="AK4" s="1"/>
      <c r="AL4" s="1"/>
      <c r="AM4" s="1"/>
      <c r="AN4" s="1"/>
      <c r="AO4" s="1"/>
    </row>
    <row r="5" spans="1:41" ht="45" customHeight="1" thickBot="1">
      <c r="A5" s="691" t="s">
        <v>135</v>
      </c>
      <c r="B5" s="692"/>
      <c r="C5" s="692"/>
      <c r="D5" s="692"/>
      <c r="E5" s="692"/>
      <c r="F5" s="693"/>
      <c r="G5" s="16"/>
      <c r="AH5" s="1"/>
      <c r="AI5" s="1"/>
      <c r="AJ5" s="1"/>
      <c r="AK5" s="1"/>
      <c r="AL5" s="1"/>
      <c r="AM5" s="1"/>
      <c r="AN5" s="1"/>
      <c r="AO5" s="1"/>
    </row>
    <row r="6" spans="1:41" ht="16.5" customHeight="1" thickTop="1">
      <c r="A6" s="49"/>
      <c r="B6" s="50"/>
      <c r="C6" s="50"/>
      <c r="D6" s="51"/>
      <c r="E6" s="50"/>
      <c r="F6" s="52"/>
      <c r="G6" s="16"/>
      <c r="AH6" s="53" t="s">
        <v>184</v>
      </c>
      <c r="AI6" s="1"/>
      <c r="AJ6" s="1"/>
      <c r="AK6" s="1"/>
      <c r="AL6" s="1"/>
      <c r="AM6" s="1"/>
      <c r="AN6" s="1"/>
      <c r="AO6" s="1"/>
    </row>
    <row r="7" spans="1:41" ht="31" customHeight="1">
      <c r="A7" s="697" t="s">
        <v>185</v>
      </c>
      <c r="B7" s="698"/>
      <c r="C7" s="698"/>
      <c r="D7" s="698"/>
      <c r="E7" s="698"/>
      <c r="F7" s="699"/>
      <c r="G7" s="16"/>
      <c r="AH7" s="54" t="s">
        <v>136</v>
      </c>
      <c r="AI7" s="1"/>
      <c r="AJ7" s="1"/>
      <c r="AK7" s="1"/>
      <c r="AL7" s="1"/>
      <c r="AM7" s="1"/>
      <c r="AN7" s="1"/>
      <c r="AO7" s="1"/>
    </row>
    <row r="8" spans="1:41" ht="16.5" customHeight="1" thickBot="1">
      <c r="A8" s="55"/>
      <c r="B8" s="56"/>
      <c r="C8" s="56"/>
      <c r="D8" s="57"/>
      <c r="E8" s="56"/>
      <c r="F8" s="58"/>
      <c r="G8" s="16"/>
      <c r="AH8" s="59" t="s">
        <v>137</v>
      </c>
      <c r="AI8" s="1"/>
      <c r="AJ8" s="1"/>
      <c r="AK8" s="1"/>
      <c r="AL8" s="1"/>
      <c r="AM8" s="1"/>
      <c r="AN8" s="1"/>
      <c r="AO8" s="1"/>
    </row>
    <row r="9" spans="1:41" ht="91.5" customHeight="1" thickTop="1" thickBot="1">
      <c r="A9" s="694" t="s">
        <v>184</v>
      </c>
      <c r="B9" s="695"/>
      <c r="C9" s="695"/>
      <c r="D9" s="695"/>
      <c r="E9" s="695"/>
      <c r="F9" s="696"/>
      <c r="G9" s="16"/>
      <c r="AH9" s="54" t="s">
        <v>138</v>
      </c>
      <c r="AI9" s="1"/>
      <c r="AJ9" s="1"/>
      <c r="AK9" s="1"/>
      <c r="AL9" s="1"/>
      <c r="AM9" s="1"/>
      <c r="AN9" s="1"/>
      <c r="AO9" s="1"/>
    </row>
    <row r="10" spans="1:41" ht="16.5" customHeight="1" thickTop="1">
      <c r="A10" s="700"/>
      <c r="B10" s="701"/>
      <c r="C10" s="701"/>
      <c r="D10" s="701"/>
      <c r="E10" s="701"/>
      <c r="F10" s="702"/>
      <c r="G10" s="16"/>
      <c r="AH10" s="54" t="s">
        <v>139</v>
      </c>
      <c r="AI10" s="1"/>
      <c r="AJ10" s="1"/>
      <c r="AK10" s="1"/>
      <c r="AL10" s="1"/>
      <c r="AM10" s="1"/>
      <c r="AN10" s="1"/>
      <c r="AO10" s="1"/>
    </row>
    <row r="11" spans="1:41" ht="83.25" customHeight="1">
      <c r="A11" s="60"/>
      <c r="B11" s="61"/>
      <c r="C11" s="61"/>
      <c r="D11" s="62"/>
      <c r="E11" s="61"/>
      <c r="F11" s="63"/>
      <c r="G11" s="16"/>
      <c r="AH11" s="54" t="s">
        <v>140</v>
      </c>
      <c r="AI11" s="1"/>
      <c r="AJ11" s="1"/>
      <c r="AK11" s="1"/>
      <c r="AL11" s="1"/>
      <c r="AM11" s="1"/>
      <c r="AN11" s="1"/>
      <c r="AO11" s="1"/>
    </row>
    <row r="12" spans="1:41" ht="31" thickBot="1">
      <c r="A12" s="673" t="s">
        <v>153</v>
      </c>
      <c r="B12" s="674"/>
      <c r="C12" s="674"/>
      <c r="D12" s="674"/>
      <c r="E12" s="674"/>
      <c r="F12" s="675"/>
      <c r="G12" s="16"/>
      <c r="AH12" s="59" t="s">
        <v>141</v>
      </c>
      <c r="AI12" s="1"/>
      <c r="AJ12" s="1"/>
      <c r="AK12" s="1"/>
      <c r="AL12" s="1"/>
      <c r="AM12" s="1"/>
      <c r="AN12" s="1"/>
      <c r="AO12" s="1"/>
    </row>
    <row r="13" spans="1:41" ht="31.5" thickTop="1" thickBot="1">
      <c r="A13" s="676"/>
      <c r="B13" s="677"/>
      <c r="C13" s="677"/>
      <c r="D13" s="677"/>
      <c r="E13" s="677"/>
      <c r="F13" s="678"/>
      <c r="G13" s="16"/>
      <c r="AH13" s="54" t="s">
        <v>142</v>
      </c>
      <c r="AI13" s="1"/>
      <c r="AJ13" s="1"/>
      <c r="AK13" s="1"/>
      <c r="AL13" s="1"/>
      <c r="AM13" s="1"/>
      <c r="AN13" s="1"/>
      <c r="AO13" s="1"/>
    </row>
    <row r="14" spans="1:41" ht="20.5" thickTop="1">
      <c r="A14" s="60"/>
      <c r="B14" s="61"/>
      <c r="C14" s="61"/>
      <c r="D14" s="62"/>
      <c r="E14" s="61"/>
      <c r="F14" s="63"/>
      <c r="G14" s="16"/>
      <c r="AH14" s="59" t="s">
        <v>143</v>
      </c>
      <c r="AI14" s="1"/>
      <c r="AJ14" s="1"/>
      <c r="AK14" s="1"/>
      <c r="AL14" s="1"/>
      <c r="AM14" s="1"/>
      <c r="AN14" s="1"/>
      <c r="AO14" s="1"/>
    </row>
    <row r="15" spans="1:41" ht="30.75" customHeight="1" thickBot="1">
      <c r="A15" s="679" t="s">
        <v>126</v>
      </c>
      <c r="B15" s="680"/>
      <c r="C15" s="680"/>
      <c r="D15" s="680"/>
      <c r="E15" s="680"/>
      <c r="F15" s="681"/>
      <c r="G15" s="16"/>
      <c r="AH15" s="59" t="s">
        <v>144</v>
      </c>
      <c r="AI15" s="1"/>
      <c r="AJ15" s="1"/>
      <c r="AK15" s="1"/>
      <c r="AL15" s="1"/>
      <c r="AM15" s="1"/>
      <c r="AN15" s="1"/>
      <c r="AO15" s="1"/>
    </row>
    <row r="16" spans="1:41" ht="31.5" thickTop="1" thickBot="1">
      <c r="A16" s="682">
        <v>44561</v>
      </c>
      <c r="B16" s="683"/>
      <c r="C16" s="683"/>
      <c r="D16" s="683"/>
      <c r="E16" s="683"/>
      <c r="F16" s="684"/>
      <c r="G16" s="16"/>
      <c r="AH16" s="54" t="s">
        <v>145</v>
      </c>
      <c r="AI16" s="1"/>
      <c r="AJ16" s="1"/>
      <c r="AK16" s="1"/>
      <c r="AL16" s="1"/>
      <c r="AM16" s="1"/>
      <c r="AN16" s="1"/>
      <c r="AO16" s="1"/>
    </row>
    <row r="17" spans="1:41" ht="20.5" thickTop="1">
      <c r="A17" s="703" t="s">
        <v>133</v>
      </c>
      <c r="B17" s="704"/>
      <c r="C17" s="704"/>
      <c r="D17" s="704"/>
      <c r="E17" s="704"/>
      <c r="F17" s="705"/>
      <c r="G17" s="16"/>
      <c r="AH17" s="59" t="s">
        <v>315</v>
      </c>
      <c r="AI17" s="1"/>
      <c r="AJ17" s="1"/>
      <c r="AK17" s="1"/>
      <c r="AL17" s="1"/>
      <c r="AM17" s="1"/>
      <c r="AN17" s="1"/>
      <c r="AO17" s="1"/>
    </row>
    <row r="18" spans="1:41" ht="20">
      <c r="A18" s="60"/>
      <c r="B18" s="61"/>
      <c r="C18" s="64"/>
      <c r="D18" s="62"/>
      <c r="E18" s="61"/>
      <c r="F18" s="63"/>
      <c r="G18" s="16"/>
      <c r="AH18" s="59" t="s">
        <v>146</v>
      </c>
      <c r="AI18" s="1"/>
      <c r="AJ18" s="1"/>
      <c r="AK18" s="1"/>
      <c r="AL18" s="1"/>
      <c r="AM18" s="1"/>
      <c r="AN18" s="1"/>
      <c r="AO18" s="1"/>
    </row>
    <row r="19" spans="1:41" ht="31" thickBot="1">
      <c r="A19" s="706" t="s">
        <v>127</v>
      </c>
      <c r="B19" s="707"/>
      <c r="C19" s="707"/>
      <c r="D19" s="707"/>
      <c r="E19" s="707"/>
      <c r="F19" s="708"/>
      <c r="G19" s="16"/>
      <c r="AH19" s="54" t="s">
        <v>147</v>
      </c>
      <c r="AI19" s="1"/>
      <c r="AJ19" s="1"/>
      <c r="AK19" s="1"/>
      <c r="AL19" s="1"/>
      <c r="AM19" s="1"/>
      <c r="AN19" s="1"/>
      <c r="AO19" s="1"/>
    </row>
    <row r="20" spans="1:41" ht="31.5" customHeight="1" thickTop="1" thickBot="1">
      <c r="A20" s="709"/>
      <c r="B20" s="710"/>
      <c r="C20" s="710"/>
      <c r="D20" s="710"/>
      <c r="E20" s="710"/>
      <c r="F20" s="711"/>
      <c r="G20" s="16"/>
      <c r="AH20" s="59" t="s">
        <v>148</v>
      </c>
      <c r="AI20" s="1"/>
      <c r="AJ20" s="1"/>
      <c r="AK20" s="1"/>
      <c r="AL20" s="1"/>
      <c r="AM20" s="1"/>
      <c r="AN20" s="1"/>
      <c r="AO20" s="1"/>
    </row>
    <row r="21" spans="1:41" ht="20.5" thickTop="1">
      <c r="A21" s="712" t="s">
        <v>133</v>
      </c>
      <c r="B21" s="713"/>
      <c r="C21" s="713"/>
      <c r="D21" s="713"/>
      <c r="E21" s="713"/>
      <c r="F21" s="714"/>
      <c r="G21" s="16"/>
      <c r="AH21" s="54" t="s">
        <v>149</v>
      </c>
      <c r="AI21" s="1"/>
      <c r="AJ21" s="1"/>
      <c r="AK21" s="1"/>
      <c r="AL21" s="1"/>
      <c r="AM21" s="1"/>
      <c r="AN21" s="1"/>
      <c r="AO21" s="1"/>
    </row>
    <row r="22" spans="1:41" ht="20">
      <c r="A22" s="60"/>
      <c r="B22" s="61"/>
      <c r="C22" s="65"/>
      <c r="D22" s="62"/>
      <c r="E22" s="61"/>
      <c r="F22" s="63"/>
      <c r="G22" s="16"/>
      <c r="AH22" s="59" t="s">
        <v>150</v>
      </c>
      <c r="AI22" s="1"/>
      <c r="AJ22" s="1"/>
      <c r="AK22" s="1"/>
      <c r="AL22" s="1"/>
      <c r="AM22" s="1"/>
      <c r="AN22" s="1"/>
      <c r="AO22" s="1"/>
    </row>
    <row r="23" spans="1:41" ht="20">
      <c r="A23" s="60"/>
      <c r="B23" s="61"/>
      <c r="C23" s="61"/>
      <c r="D23" s="62"/>
      <c r="E23" s="61"/>
      <c r="F23" s="63"/>
      <c r="G23" s="16"/>
      <c r="AH23" s="59" t="s">
        <v>190</v>
      </c>
      <c r="AI23" s="1"/>
      <c r="AJ23" s="1"/>
      <c r="AK23" s="1"/>
      <c r="AL23" s="1"/>
      <c r="AM23" s="1"/>
      <c r="AN23" s="1"/>
      <c r="AO23" s="1"/>
    </row>
    <row r="24" spans="1:41" ht="20">
      <c r="A24" s="60"/>
      <c r="B24" s="61"/>
      <c r="C24" s="61"/>
      <c r="D24" s="62"/>
      <c r="E24" s="61"/>
      <c r="F24" s="63"/>
      <c r="G24" s="16"/>
      <c r="AH24" s="54" t="s">
        <v>151</v>
      </c>
      <c r="AI24" s="1"/>
      <c r="AJ24" s="1"/>
      <c r="AK24" s="1"/>
      <c r="AL24" s="1"/>
      <c r="AM24" s="1"/>
      <c r="AN24" s="1"/>
      <c r="AO24" s="1"/>
    </row>
    <row r="25" spans="1:41" ht="48" customHeight="1">
      <c r="A25" s="715" t="s">
        <v>181</v>
      </c>
      <c r="B25" s="716"/>
      <c r="C25" s="716"/>
      <c r="D25" s="716"/>
      <c r="E25" s="716"/>
      <c r="F25" s="717"/>
      <c r="G25" s="16"/>
      <c r="AH25" s="59" t="s">
        <v>152</v>
      </c>
      <c r="AI25" s="1"/>
      <c r="AJ25" s="1"/>
      <c r="AK25" s="1"/>
      <c r="AL25" s="1"/>
      <c r="AM25" s="1"/>
      <c r="AN25" s="1"/>
      <c r="AO25" s="1"/>
    </row>
    <row r="26" spans="1:41" ht="18">
      <c r="A26" s="60"/>
      <c r="B26" s="61"/>
      <c r="C26" s="66"/>
      <c r="D26" s="62"/>
      <c r="E26" s="61"/>
      <c r="F26" s="63"/>
      <c r="G26" s="16"/>
      <c r="AH26" s="1"/>
      <c r="AI26" s="1"/>
      <c r="AJ26" s="1"/>
      <c r="AK26" s="1"/>
      <c r="AL26" s="1"/>
      <c r="AM26" s="1"/>
      <c r="AN26" s="1"/>
      <c r="AO26" s="1"/>
    </row>
    <row r="27" spans="1:41" ht="57.75" customHeight="1">
      <c r="A27" s="60"/>
      <c r="B27" s="61"/>
      <c r="C27" s="67"/>
      <c r="D27" s="62"/>
      <c r="E27" s="61"/>
      <c r="F27" s="63"/>
      <c r="G27" s="16"/>
      <c r="AH27" s="1"/>
      <c r="AI27" s="1"/>
      <c r="AJ27" s="1"/>
      <c r="AK27" s="1"/>
      <c r="AL27" s="1"/>
      <c r="AM27" s="1"/>
      <c r="AN27" s="1"/>
      <c r="AO27" s="1"/>
    </row>
    <row r="28" spans="1:41" ht="15.5">
      <c r="A28" s="68"/>
      <c r="B28" s="69"/>
      <c r="C28" s="61"/>
      <c r="D28" s="62"/>
      <c r="E28" s="61"/>
      <c r="F28" s="70"/>
      <c r="G28" s="16"/>
      <c r="AH28" s="1"/>
      <c r="AI28" s="1"/>
      <c r="AJ28" s="1"/>
      <c r="AK28" s="1"/>
      <c r="AL28" s="1"/>
      <c r="AM28" s="1"/>
      <c r="AN28" s="1"/>
      <c r="AO28" s="1"/>
    </row>
    <row r="29" spans="1:41" ht="14.5" thickBot="1">
      <c r="A29" s="71"/>
      <c r="B29" s="72"/>
      <c r="C29" s="72"/>
      <c r="D29" s="73"/>
      <c r="E29" s="72"/>
      <c r="F29" s="152" t="s">
        <v>316</v>
      </c>
      <c r="G29" s="16"/>
      <c r="AH29" s="1"/>
      <c r="AI29" s="1"/>
      <c r="AJ29" s="1"/>
      <c r="AK29" s="1"/>
      <c r="AL29" s="1"/>
      <c r="AM29" s="1"/>
      <c r="AN29" s="1"/>
      <c r="AO29" s="1"/>
    </row>
    <row r="30" spans="1:41" ht="14">
      <c r="A30" s="75"/>
      <c r="B30" s="75"/>
      <c r="C30" s="75"/>
      <c r="D30" s="75"/>
      <c r="E30" s="75"/>
      <c r="F30" s="75"/>
      <c r="G30" s="16"/>
      <c r="AH30" s="1"/>
      <c r="AI30" s="16"/>
      <c r="AJ30" s="16"/>
      <c r="AK30" s="16"/>
      <c r="AL30" s="16"/>
      <c r="AM30" s="16"/>
      <c r="AN30" s="16"/>
      <c r="AO30" s="16"/>
    </row>
    <row r="31" spans="1:41" ht="14" hidden="1">
      <c r="AH31" s="16"/>
    </row>
    <row r="32" spans="1:41" hidden="1"/>
    <row r="33" hidden="1"/>
    <row r="34" hidden="1"/>
    <row r="35" hidden="1"/>
    <row r="36" hidden="1"/>
    <row r="37" hidden="1"/>
    <row r="38" hidden="1"/>
    <row r="39" hidden="1"/>
    <row r="40" hidden="1"/>
    <row r="41" hidden="1"/>
    <row r="42" hidden="1"/>
    <row r="43" hidden="1"/>
    <row r="44" hidden="1"/>
    <row r="45" hidden="1"/>
    <row r="46" hidden="1"/>
  </sheetData>
  <sheetProtection algorithmName="SHA-512" hashValue="m7ZSa5l4/akWlaxa64HrWo6couH6HRVkbaSiDAXw28Jl/9Ir3IPYXeQm8fpeRqR8+3b918w2O2gJPhyLIxGrqA==" saltValue="lNwdJE3V6mXZmLkljkOFRg==" spinCount="100000" sheet="1" objects="1" scenarios="1"/>
  <mergeCells count="16">
    <mergeCell ref="A17:F17"/>
    <mergeCell ref="A19:F19"/>
    <mergeCell ref="A20:F20"/>
    <mergeCell ref="A21:F21"/>
    <mergeCell ref="A25:F25"/>
    <mergeCell ref="A12:F12"/>
    <mergeCell ref="A13:F13"/>
    <mergeCell ref="A15:F15"/>
    <mergeCell ref="A16:F16"/>
    <mergeCell ref="A2:F2"/>
    <mergeCell ref="A3:F3"/>
    <mergeCell ref="A4:F4"/>
    <mergeCell ref="A5:F5"/>
    <mergeCell ref="A9:F9"/>
    <mergeCell ref="A7:F7"/>
    <mergeCell ref="A10:F10"/>
  </mergeCells>
  <dataValidations count="3">
    <dataValidation type="date" operator="greaterThanOrEqual" allowBlank="1" showInputMessage="1" showErrorMessage="1" error="Please enter the date in the correct format!" sqref="A20:F20">
      <formula1>44197</formula1>
    </dataValidation>
    <dataValidation type="list" allowBlank="1" showInputMessage="1" showErrorMessage="1" sqref="A9:F9">
      <formula1>$AH$6:$AH$24</formula1>
    </dataValidation>
    <dataValidation type="date" operator="greaterThanOrEqual" allowBlank="1" showInputMessage="1" showErrorMessage="1" error="Please enter the date in the correct format!" sqref="A16:F16">
      <formula1>44196</formula1>
    </dataValidation>
  </dataValidations>
  <pageMargins left="0.25" right="0.25" top="0.75" bottom="0.75" header="0.3" footer="0.3"/>
  <pageSetup paperSize="5" scale="95" orientation="portrait" r:id="rId1"/>
  <rowBreaks count="1" manualBreakCount="1">
    <brk id="44" max="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K32"/>
  <sheetViews>
    <sheetView view="pageBreakPreview" zoomScale="60" zoomScaleNormal="50" zoomScalePageLayoutView="70" workbookViewId="0"/>
  </sheetViews>
  <sheetFormatPr defaultColWidth="0" defaultRowHeight="12.5" customHeight="1" zeroHeight="1"/>
  <cols>
    <col min="1" max="1" width="17" style="95" customWidth="1"/>
    <col min="2" max="2" width="12.453125" style="95" customWidth="1"/>
    <col min="3" max="3" width="16" style="95" customWidth="1"/>
    <col min="4" max="9" width="19.7265625" style="95" customWidth="1"/>
    <col min="10" max="10" width="64" style="95" customWidth="1"/>
    <col min="11" max="11" width="4.1796875" style="95" customWidth="1"/>
    <col min="12" max="16384" width="8.7265625" style="95" hidden="1"/>
  </cols>
  <sheetData>
    <row r="1" spans="1:11" ht="18">
      <c r="A1" s="41" t="str">
        <f>[1]ToC!A1</f>
        <v>SCHEDULES to the APPOINTED ACTUARY'S REPORT for</v>
      </c>
      <c r="B1" s="18"/>
      <c r="C1" s="18"/>
      <c r="D1" s="184"/>
      <c r="E1" s="184"/>
      <c r="F1" s="184"/>
      <c r="G1" s="16"/>
      <c r="H1" s="16"/>
      <c r="I1" s="188">
        <v>2.6</v>
      </c>
      <c r="J1" s="184"/>
      <c r="K1" s="184"/>
    </row>
    <row r="2" spans="1:11" ht="18">
      <c r="A2" s="37" t="str">
        <f>[1]ToC!A2</f>
        <v>Select Name of Insurer doing Long-term Insurance Business</v>
      </c>
      <c r="B2" s="37"/>
      <c r="C2" s="37"/>
      <c r="D2" s="29"/>
      <c r="E2" s="29"/>
      <c r="F2" s="29"/>
      <c r="G2" s="16"/>
      <c r="H2" s="16"/>
      <c r="I2" s="16"/>
      <c r="J2" s="184"/>
      <c r="K2" s="184"/>
    </row>
    <row r="3" spans="1:11" ht="18">
      <c r="A3" s="29" t="str">
        <f>[1]ToC!A3</f>
        <v>Report Date: 31-Dec-2021</v>
      </c>
      <c r="B3" s="358"/>
      <c r="C3" s="29"/>
      <c r="D3" s="16"/>
      <c r="E3" s="16"/>
      <c r="F3" s="16"/>
      <c r="G3" s="16"/>
      <c r="H3" s="16"/>
      <c r="I3" s="16"/>
      <c r="J3" s="184"/>
      <c r="K3" s="184"/>
    </row>
    <row r="4" spans="1:11" ht="10.5" customHeight="1">
      <c r="A4" s="31"/>
      <c r="B4" s="31"/>
      <c r="C4" s="31"/>
      <c r="D4" s="31"/>
      <c r="E4" s="31"/>
      <c r="F4" s="31"/>
      <c r="G4" s="16"/>
      <c r="H4" s="16"/>
      <c r="I4" s="16"/>
      <c r="J4" s="184"/>
      <c r="K4" s="184"/>
    </row>
    <row r="5" spans="1:11" ht="30" customHeight="1">
      <c r="A5" s="94" t="s">
        <v>165</v>
      </c>
      <c r="B5" s="16"/>
      <c r="C5" s="16"/>
      <c r="D5" s="16"/>
      <c r="E5" s="16"/>
      <c r="F5" s="16"/>
      <c r="G5" s="16"/>
      <c r="H5" s="16"/>
      <c r="I5" s="16"/>
      <c r="J5" s="184"/>
      <c r="K5" s="184"/>
    </row>
    <row r="6" spans="1:11" ht="30" customHeight="1">
      <c r="A6" s="25"/>
      <c r="B6" s="16"/>
      <c r="C6" s="16"/>
      <c r="D6" s="16"/>
      <c r="E6" s="16"/>
      <c r="F6" s="16"/>
      <c r="G6" s="16"/>
      <c r="H6" s="16"/>
      <c r="I6" s="16"/>
      <c r="J6" s="184"/>
      <c r="K6" s="184"/>
    </row>
    <row r="7" spans="1:11" ht="14">
      <c r="A7" s="16"/>
      <c r="B7" s="16"/>
      <c r="C7" s="16"/>
      <c r="D7" s="808">
        <f>YEAR(Rpt_date)</f>
        <v>2021</v>
      </c>
      <c r="E7" s="808"/>
      <c r="F7" s="808"/>
      <c r="G7" s="808"/>
      <c r="H7" s="808"/>
      <c r="I7" s="808"/>
      <c r="J7" s="808"/>
      <c r="K7" s="16"/>
    </row>
    <row r="8" spans="1:11" ht="49" customHeight="1">
      <c r="A8" s="16"/>
      <c r="B8" s="16"/>
      <c r="C8" s="16"/>
      <c r="D8" s="739" t="s">
        <v>311</v>
      </c>
      <c r="E8" s="740"/>
      <c r="F8" s="809" t="s">
        <v>309</v>
      </c>
      <c r="G8" s="810"/>
      <c r="H8" s="739" t="s">
        <v>101</v>
      </c>
      <c r="I8" s="740"/>
      <c r="J8" s="290" t="s">
        <v>102</v>
      </c>
      <c r="K8" s="16"/>
    </row>
    <row r="9" spans="1:11" ht="64" customHeight="1">
      <c r="A9" s="16"/>
      <c r="B9" s="16"/>
      <c r="C9" s="16"/>
      <c r="D9" s="290" t="s">
        <v>82</v>
      </c>
      <c r="E9" s="290" t="s">
        <v>83</v>
      </c>
      <c r="F9" s="290" t="s">
        <v>82</v>
      </c>
      <c r="G9" s="290" t="s">
        <v>83</v>
      </c>
      <c r="H9" s="290" t="s">
        <v>82</v>
      </c>
      <c r="I9" s="290" t="s">
        <v>83</v>
      </c>
      <c r="J9" s="290"/>
      <c r="K9" s="16"/>
    </row>
    <row r="10" spans="1:11" ht="14">
      <c r="A10" s="811" t="s">
        <v>72</v>
      </c>
      <c r="B10" s="812" t="s">
        <v>187</v>
      </c>
      <c r="C10" s="597" t="s">
        <v>226</v>
      </c>
      <c r="D10" s="320"/>
      <c r="E10" s="320"/>
      <c r="F10" s="320"/>
      <c r="G10" s="291"/>
      <c r="H10" s="124">
        <f>+D10-F10</f>
        <v>0</v>
      </c>
      <c r="I10" s="124">
        <f>+E10-G10</f>
        <v>0</v>
      </c>
      <c r="J10" s="293"/>
      <c r="K10" s="16"/>
    </row>
    <row r="11" spans="1:11" ht="14">
      <c r="A11" s="811"/>
      <c r="B11" s="812"/>
      <c r="C11" s="597" t="s">
        <v>81</v>
      </c>
      <c r="D11" s="320"/>
      <c r="E11" s="320"/>
      <c r="F11" s="320"/>
      <c r="G11" s="291"/>
      <c r="H11" s="124">
        <f t="shared" ref="H11:I23" si="0">+D11-F11</f>
        <v>0</v>
      </c>
      <c r="I11" s="124">
        <f t="shared" si="0"/>
        <v>0</v>
      </c>
      <c r="J11" s="293"/>
      <c r="K11" s="16"/>
    </row>
    <row r="12" spans="1:11" ht="14">
      <c r="A12" s="811"/>
      <c r="B12" s="812"/>
      <c r="C12" s="597" t="s">
        <v>196</v>
      </c>
      <c r="D12" s="320"/>
      <c r="E12" s="320"/>
      <c r="F12" s="320"/>
      <c r="G12" s="291"/>
      <c r="H12" s="124">
        <f t="shared" si="0"/>
        <v>0</v>
      </c>
      <c r="I12" s="124">
        <f t="shared" si="0"/>
        <v>0</v>
      </c>
      <c r="J12" s="293"/>
      <c r="K12" s="16"/>
    </row>
    <row r="13" spans="1:11" ht="14">
      <c r="A13" s="811"/>
      <c r="B13" s="812" t="s">
        <v>214</v>
      </c>
      <c r="C13" s="597" t="s">
        <v>226</v>
      </c>
      <c r="D13" s="320"/>
      <c r="E13" s="320"/>
      <c r="F13" s="320"/>
      <c r="G13" s="291"/>
      <c r="H13" s="124">
        <f t="shared" si="0"/>
        <v>0</v>
      </c>
      <c r="I13" s="124">
        <f t="shared" si="0"/>
        <v>0</v>
      </c>
      <c r="J13" s="293"/>
      <c r="K13" s="16"/>
    </row>
    <row r="14" spans="1:11" ht="14">
      <c r="A14" s="811"/>
      <c r="B14" s="812"/>
      <c r="C14" s="597" t="s">
        <v>81</v>
      </c>
      <c r="D14" s="320"/>
      <c r="E14" s="320"/>
      <c r="F14" s="320"/>
      <c r="G14" s="291"/>
      <c r="H14" s="124">
        <f t="shared" si="0"/>
        <v>0</v>
      </c>
      <c r="I14" s="124">
        <f t="shared" si="0"/>
        <v>0</v>
      </c>
      <c r="J14" s="293"/>
      <c r="K14" s="16"/>
    </row>
    <row r="15" spans="1:11" ht="14">
      <c r="A15" s="811"/>
      <c r="B15" s="812"/>
      <c r="C15" s="597" t="s">
        <v>196</v>
      </c>
      <c r="D15" s="320"/>
      <c r="E15" s="320"/>
      <c r="F15" s="320"/>
      <c r="G15" s="291"/>
      <c r="H15" s="124">
        <f t="shared" si="0"/>
        <v>0</v>
      </c>
      <c r="I15" s="124">
        <f t="shared" si="0"/>
        <v>0</v>
      </c>
      <c r="J15" s="293"/>
      <c r="K15" s="16"/>
    </row>
    <row r="16" spans="1:11" ht="14">
      <c r="A16" s="811"/>
      <c r="B16" s="812" t="s">
        <v>206</v>
      </c>
      <c r="C16" s="597" t="s">
        <v>228</v>
      </c>
      <c r="D16" s="320"/>
      <c r="E16" s="320"/>
      <c r="F16" s="320"/>
      <c r="G16" s="291"/>
      <c r="H16" s="124">
        <f t="shared" si="0"/>
        <v>0</v>
      </c>
      <c r="I16" s="124">
        <f t="shared" si="0"/>
        <v>0</v>
      </c>
      <c r="J16" s="293"/>
      <c r="K16" s="16"/>
    </row>
    <row r="17" spans="1:11" ht="14">
      <c r="A17" s="811"/>
      <c r="B17" s="812"/>
      <c r="C17" s="597" t="s">
        <v>224</v>
      </c>
      <c r="D17" s="320"/>
      <c r="E17" s="320"/>
      <c r="F17" s="320"/>
      <c r="G17" s="291"/>
      <c r="H17" s="124">
        <f>+D17-F17</f>
        <v>0</v>
      </c>
      <c r="I17" s="124">
        <f t="shared" si="0"/>
        <v>0</v>
      </c>
      <c r="J17" s="293"/>
      <c r="K17" s="16"/>
    </row>
    <row r="18" spans="1:11" ht="14">
      <c r="A18" s="811"/>
      <c r="B18" s="812"/>
      <c r="C18" s="597" t="s">
        <v>229</v>
      </c>
      <c r="D18" s="320"/>
      <c r="E18" s="320"/>
      <c r="F18" s="320"/>
      <c r="G18" s="291"/>
      <c r="H18" s="124">
        <f t="shared" si="0"/>
        <v>0</v>
      </c>
      <c r="I18" s="124">
        <f t="shared" si="0"/>
        <v>0</v>
      </c>
      <c r="J18" s="293"/>
      <c r="K18" s="16"/>
    </row>
    <row r="19" spans="1:11" ht="14">
      <c r="A19" s="811"/>
      <c r="B19" s="813" t="s">
        <v>215</v>
      </c>
      <c r="C19" s="813"/>
      <c r="D19" s="320"/>
      <c r="E19" s="320"/>
      <c r="F19" s="320"/>
      <c r="G19" s="291"/>
      <c r="H19" s="124">
        <f t="shared" si="0"/>
        <v>0</v>
      </c>
      <c r="I19" s="124">
        <f t="shared" si="0"/>
        <v>0</v>
      </c>
      <c r="J19" s="293"/>
      <c r="K19" s="16"/>
    </row>
    <row r="20" spans="1:11" ht="14">
      <c r="A20" s="811"/>
      <c r="B20" s="813" t="s">
        <v>216</v>
      </c>
      <c r="C20" s="813"/>
      <c r="D20" s="320"/>
      <c r="E20" s="320"/>
      <c r="F20" s="320"/>
      <c r="G20" s="291"/>
      <c r="H20" s="124">
        <f t="shared" si="0"/>
        <v>0</v>
      </c>
      <c r="I20" s="124">
        <f t="shared" si="0"/>
        <v>0</v>
      </c>
      <c r="J20" s="293"/>
      <c r="K20" s="16"/>
    </row>
    <row r="21" spans="1:11" ht="14">
      <c r="A21" s="811"/>
      <c r="B21" s="813" t="s">
        <v>73</v>
      </c>
      <c r="C21" s="813"/>
      <c r="D21" s="320"/>
      <c r="E21" s="320"/>
      <c r="F21" s="320"/>
      <c r="G21" s="291"/>
      <c r="H21" s="124">
        <f t="shared" si="0"/>
        <v>0</v>
      </c>
      <c r="I21" s="124">
        <f t="shared" si="0"/>
        <v>0</v>
      </c>
      <c r="J21" s="293"/>
      <c r="K21" s="16"/>
    </row>
    <row r="22" spans="1:11" ht="14">
      <c r="A22" s="811" t="s">
        <v>71</v>
      </c>
      <c r="B22" s="813" t="s">
        <v>47</v>
      </c>
      <c r="C22" s="813"/>
      <c r="D22" s="669"/>
      <c r="E22" s="669"/>
      <c r="F22" s="669"/>
      <c r="G22" s="669"/>
      <c r="H22" s="124">
        <f t="shared" si="0"/>
        <v>0</v>
      </c>
      <c r="I22" s="124">
        <f t="shared" si="0"/>
        <v>0</v>
      </c>
      <c r="J22" s="292"/>
      <c r="K22" s="16"/>
    </row>
    <row r="23" spans="1:11" ht="14">
      <c r="A23" s="811"/>
      <c r="B23" s="813" t="s">
        <v>48</v>
      </c>
      <c r="C23" s="813"/>
      <c r="D23" s="320"/>
      <c r="E23" s="320"/>
      <c r="F23" s="320"/>
      <c r="G23" s="291"/>
      <c r="H23" s="124">
        <f t="shared" si="0"/>
        <v>0</v>
      </c>
      <c r="I23" s="124">
        <f t="shared" si="0"/>
        <v>0</v>
      </c>
      <c r="J23" s="293"/>
      <c r="K23" s="16"/>
    </row>
    <row r="24" spans="1:11" ht="14">
      <c r="A24" s="816" t="s">
        <v>114</v>
      </c>
      <c r="B24" s="816"/>
      <c r="C24" s="816"/>
      <c r="D24" s="126">
        <f>SUM(D10:D23)</f>
        <v>0</v>
      </c>
      <c r="E24" s="126">
        <f t="shared" ref="E24:I24" si="1">SUM(E10:E23)</f>
        <v>0</v>
      </c>
      <c r="F24" s="126">
        <f t="shared" si="1"/>
        <v>0</v>
      </c>
      <c r="G24" s="126">
        <f t="shared" si="1"/>
        <v>0</v>
      </c>
      <c r="H24" s="126">
        <f t="shared" si="1"/>
        <v>0</v>
      </c>
      <c r="I24" s="126">
        <f t="shared" si="1"/>
        <v>0</v>
      </c>
      <c r="J24" s="294"/>
      <c r="K24" s="16"/>
    </row>
    <row r="25" spans="1:11" ht="14">
      <c r="A25" s="16"/>
      <c r="B25" s="16"/>
      <c r="C25" s="16"/>
      <c r="D25" s="16"/>
      <c r="E25" s="16"/>
      <c r="F25" s="16"/>
      <c r="G25" s="16"/>
      <c r="H25" s="16"/>
      <c r="I25" s="16"/>
      <c r="J25" s="184"/>
      <c r="K25" s="184"/>
    </row>
    <row r="26" spans="1:11">
      <c r="A26" s="184"/>
      <c r="B26" s="184"/>
      <c r="C26" s="184"/>
      <c r="D26" s="184"/>
      <c r="E26" s="184"/>
      <c r="F26" s="184"/>
      <c r="G26" s="184"/>
      <c r="H26" s="184"/>
      <c r="I26" s="184"/>
      <c r="J26" s="184"/>
      <c r="K26" s="184"/>
    </row>
    <row r="27" spans="1:11" ht="14">
      <c r="A27" s="817" t="s">
        <v>129</v>
      </c>
      <c r="B27" s="817"/>
      <c r="C27" s="817"/>
      <c r="D27" s="4" t="s">
        <v>104</v>
      </c>
      <c r="E27" s="62"/>
      <c r="F27" s="62"/>
      <c r="G27" s="184"/>
      <c r="H27" s="184"/>
      <c r="I27" s="184"/>
      <c r="J27" s="184"/>
      <c r="K27" s="184"/>
    </row>
    <row r="28" spans="1:11" ht="14">
      <c r="A28" s="814" t="s">
        <v>231</v>
      </c>
      <c r="B28" s="814"/>
      <c r="C28" s="814"/>
      <c r="D28" s="670">
        <f>D24+E24</f>
        <v>0</v>
      </c>
      <c r="E28" s="184"/>
      <c r="F28" s="184"/>
      <c r="G28" s="184"/>
      <c r="H28" s="184"/>
      <c r="I28" s="184"/>
      <c r="J28" s="184"/>
      <c r="K28" s="184"/>
    </row>
    <row r="29" spans="1:11" ht="14">
      <c r="A29" s="814" t="s">
        <v>230</v>
      </c>
      <c r="B29" s="814"/>
      <c r="C29" s="814"/>
      <c r="D29" s="671">
        <f>'2.1 Summ of Pol Liabilities'!U155</f>
        <v>0</v>
      </c>
      <c r="E29" s="184"/>
      <c r="F29" s="184"/>
      <c r="G29" s="184"/>
      <c r="H29" s="184"/>
      <c r="I29" s="184"/>
      <c r="J29" s="184"/>
      <c r="K29" s="184"/>
    </row>
    <row r="30" spans="1:11" ht="14">
      <c r="A30" s="815" t="s">
        <v>130</v>
      </c>
      <c r="B30" s="815"/>
      <c r="C30" s="815"/>
      <c r="D30" s="672">
        <f>+D28-D29</f>
        <v>0</v>
      </c>
      <c r="E30" s="184"/>
      <c r="F30" s="184"/>
      <c r="G30" s="184"/>
      <c r="H30" s="184"/>
      <c r="I30" s="184"/>
      <c r="J30" s="184"/>
      <c r="K30" s="184"/>
    </row>
    <row r="31" spans="1:11">
      <c r="A31" s="184"/>
      <c r="B31" s="184"/>
      <c r="C31" s="184"/>
      <c r="D31" s="184"/>
      <c r="E31" s="184"/>
      <c r="F31" s="184"/>
      <c r="G31" s="184"/>
      <c r="H31" s="184"/>
      <c r="I31" s="184"/>
      <c r="J31" s="184"/>
      <c r="K31" s="184"/>
    </row>
    <row r="32" spans="1:11" hidden="1"/>
  </sheetData>
  <sheetProtection algorithmName="SHA-512" hashValue="RalRNrOqkgWBAUMVqYzbuxj2mq22ioEZDSVMhL2lG1sPS0mu1qFAQ0D0MJB/nCPNvU0myAwZhjGGBnzZWJDacQ==" saltValue="tmWeKkTotDt0WHVHSSgyJg==" spinCount="100000" sheet="1" objects="1" scenarios="1"/>
  <mergeCells count="19">
    <mergeCell ref="A28:C28"/>
    <mergeCell ref="A29:C29"/>
    <mergeCell ref="A30:C30"/>
    <mergeCell ref="B21:C21"/>
    <mergeCell ref="A22:A23"/>
    <mergeCell ref="B22:C22"/>
    <mergeCell ref="B23:C23"/>
    <mergeCell ref="A24:C24"/>
    <mergeCell ref="A27:C27"/>
    <mergeCell ref="D7:J7"/>
    <mergeCell ref="D8:E8"/>
    <mergeCell ref="F8:G8"/>
    <mergeCell ref="H8:I8"/>
    <mergeCell ref="A10:A21"/>
    <mergeCell ref="B10:B12"/>
    <mergeCell ref="B13:B15"/>
    <mergeCell ref="B16:B18"/>
    <mergeCell ref="B19:C19"/>
    <mergeCell ref="B20:C20"/>
  </mergeCells>
  <conditionalFormatting sqref="D30">
    <cfRule type="cellIs" dxfId="0" priority="1" operator="lessThan">
      <formula>0</formula>
    </cfRule>
  </conditionalFormatting>
  <hyperlinks>
    <hyperlink ref="I1" location="ToC!A1" display="ToC!A1"/>
  </hyperlinks>
  <printOptions horizontalCentered="1"/>
  <pageMargins left="0.25" right="0.25" top="0.75" bottom="0.75" header="0.3" footer="0.3"/>
  <pageSetup paperSize="5" scale="75" orientation="landscape" r:id="rId1"/>
  <headerFooter alignWithMargins="0">
    <oddHeader xml:space="preserve">&amp;C&amp;"Arial Narrow,Bold"&amp;10&amp;A&amp;R&amp;14    </oddHeader>
    <oddFooter>&amp;CPage &amp;P of &amp;N</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59999389629810485"/>
  </sheetPr>
  <dimension ref="A1:CJ56"/>
  <sheetViews>
    <sheetView showGridLines="0" view="pageBreakPreview" topLeftCell="P1" zoomScale="40" zoomScaleNormal="40" zoomScaleSheetLayoutView="40" workbookViewId="0">
      <selection activeCell="AC55" sqref="AC55"/>
    </sheetView>
  </sheetViews>
  <sheetFormatPr defaultColWidth="0" defaultRowHeight="14.5" zeroHeight="1"/>
  <cols>
    <col min="1" max="1" width="29.54296875" style="353" customWidth="1"/>
    <col min="2" max="2" width="26.36328125" style="353" customWidth="1"/>
    <col min="3" max="3" width="12.54296875" style="353" customWidth="1"/>
    <col min="4" max="4" width="29.54296875" style="353" customWidth="1"/>
    <col min="5" max="5" width="26.36328125" style="353" customWidth="1"/>
    <col min="6" max="6" width="12.54296875" style="353" customWidth="1"/>
    <col min="7" max="7" width="29.54296875" style="353" customWidth="1"/>
    <col min="8" max="8" width="26.36328125" style="353" customWidth="1"/>
    <col min="9" max="9" width="12.54296875" style="353" customWidth="1"/>
    <col min="10" max="10" width="29.54296875" style="353" customWidth="1"/>
    <col min="11" max="11" width="26.36328125" style="353" customWidth="1"/>
    <col min="12" max="12" width="12.54296875" style="353" customWidth="1"/>
    <col min="13" max="13" width="29.54296875" style="353" customWidth="1"/>
    <col min="14" max="14" width="26.36328125" style="353" customWidth="1"/>
    <col min="15" max="15" width="12.54296875" style="353" customWidth="1"/>
    <col min="16" max="16" width="29.54296875" style="353" customWidth="1"/>
    <col min="17" max="17" width="26.36328125" style="353" customWidth="1"/>
    <col min="18" max="18" width="12.54296875" style="353" customWidth="1"/>
    <col min="19" max="19" width="29.54296875" style="353" customWidth="1"/>
    <col min="20" max="20" width="26.36328125" style="353" customWidth="1"/>
    <col min="21" max="21" width="12.54296875" style="353" customWidth="1"/>
    <col min="22" max="22" width="29.54296875" style="353" customWidth="1"/>
    <col min="23" max="23" width="26.36328125" style="353" customWidth="1"/>
    <col min="24" max="24" width="12.54296875" style="353" customWidth="1"/>
    <col min="25" max="25" width="29.54296875" style="353" customWidth="1"/>
    <col min="26" max="26" width="26.36328125" style="353" customWidth="1"/>
    <col min="27" max="27" width="12.54296875" style="353" customWidth="1"/>
    <col min="28" max="28" width="29.54296875" style="353" customWidth="1"/>
    <col min="29" max="29" width="26.36328125" style="353" customWidth="1"/>
    <col min="30" max="30" width="12.54296875" style="353" customWidth="1"/>
    <col min="31" max="31" width="29.54296875" style="353" customWidth="1"/>
    <col min="32" max="32" width="26.36328125" style="353" customWidth="1"/>
    <col min="33" max="33" width="12.54296875" style="353" customWidth="1"/>
    <col min="34" max="88" width="0" style="353" hidden="1" customWidth="1"/>
    <col min="89" max="16384" width="8.7265625" style="353" hidden="1"/>
  </cols>
  <sheetData>
    <row r="1" spans="1:33" s="334" customFormat="1" ht="18">
      <c r="A1" s="330" t="str">
        <f>ToC!A1</f>
        <v>SCHEDULES to the APPOINTED ACTUARY'S REPORT for</v>
      </c>
      <c r="B1" s="331"/>
      <c r="C1" s="191"/>
      <c r="D1" s="191"/>
      <c r="E1" s="333"/>
      <c r="F1" s="332">
        <v>3.1</v>
      </c>
      <c r="G1" s="191"/>
      <c r="H1" s="333"/>
      <c r="I1" s="333"/>
      <c r="J1" s="191"/>
      <c r="K1" s="333"/>
      <c r="L1" s="333"/>
      <c r="M1" s="191"/>
      <c r="N1" s="333"/>
      <c r="O1" s="333"/>
      <c r="P1" s="191"/>
      <c r="Q1" s="333"/>
      <c r="R1" s="333"/>
      <c r="S1" s="191"/>
      <c r="T1" s="333"/>
      <c r="U1" s="333"/>
      <c r="V1" s="191"/>
      <c r="W1" s="333"/>
      <c r="X1" s="333"/>
      <c r="Y1" s="191"/>
      <c r="Z1" s="333"/>
      <c r="AA1" s="333"/>
      <c r="AB1" s="191"/>
      <c r="AC1" s="333"/>
      <c r="AD1" s="333"/>
      <c r="AE1" s="191"/>
      <c r="AF1" s="333"/>
      <c r="AG1" s="333"/>
    </row>
    <row r="2" spans="1:33" s="334" customFormat="1" ht="18">
      <c r="A2" s="335" t="str">
        <f>ToC!A2</f>
        <v>Select Name of Insurer doing Long-term Insurance Business</v>
      </c>
      <c r="B2" s="335"/>
      <c r="C2" s="191"/>
      <c r="D2" s="191"/>
      <c r="E2" s="333"/>
      <c r="F2" s="333"/>
      <c r="G2" s="191"/>
      <c r="H2" s="333"/>
      <c r="I2" s="333"/>
      <c r="J2" s="191"/>
      <c r="K2" s="333"/>
      <c r="L2" s="333"/>
      <c r="M2" s="191"/>
      <c r="N2" s="333"/>
      <c r="O2" s="333"/>
      <c r="P2" s="191"/>
      <c r="Q2" s="333"/>
      <c r="R2" s="333"/>
      <c r="S2" s="191"/>
      <c r="T2" s="333"/>
      <c r="U2" s="333"/>
      <c r="V2" s="191"/>
      <c r="W2" s="333"/>
      <c r="X2" s="333"/>
      <c r="Y2" s="191"/>
      <c r="Z2" s="333"/>
      <c r="AA2" s="333"/>
      <c r="AB2" s="191"/>
      <c r="AC2" s="333"/>
      <c r="AD2" s="333"/>
      <c r="AE2" s="191"/>
      <c r="AF2" s="333"/>
      <c r="AG2" s="333"/>
    </row>
    <row r="3" spans="1:33" s="334" customFormat="1" ht="18">
      <c r="A3" s="336" t="str">
        <f>ToC!A3</f>
        <v>Report Date: 31-Dec-2021</v>
      </c>
      <c r="B3" s="360"/>
      <c r="C3" s="191"/>
      <c r="D3" s="191"/>
      <c r="E3" s="333"/>
      <c r="F3" s="333"/>
      <c r="G3" s="191"/>
      <c r="H3" s="333"/>
      <c r="I3" s="333"/>
      <c r="J3" s="191"/>
      <c r="K3" s="333"/>
      <c r="L3" s="333"/>
      <c r="M3" s="191"/>
      <c r="N3" s="333"/>
      <c r="O3" s="333"/>
      <c r="P3" s="191"/>
      <c r="Q3" s="333"/>
      <c r="R3" s="333"/>
      <c r="S3" s="191"/>
      <c r="T3" s="333"/>
      <c r="U3" s="333"/>
      <c r="V3" s="191"/>
      <c r="W3" s="333"/>
      <c r="X3" s="333"/>
      <c r="Y3" s="191"/>
      <c r="Z3" s="333"/>
      <c r="AA3" s="333"/>
      <c r="AB3" s="191"/>
      <c r="AC3" s="333"/>
      <c r="AD3" s="333"/>
      <c r="AE3" s="191"/>
      <c r="AF3" s="333"/>
      <c r="AG3" s="333"/>
    </row>
    <row r="4" spans="1:33" s="334" customFormat="1" ht="10.5" customHeight="1">
      <c r="A4" s="337"/>
      <c r="B4" s="337"/>
      <c r="C4" s="191"/>
      <c r="D4" s="191"/>
      <c r="E4" s="333"/>
      <c r="F4" s="333"/>
      <c r="G4" s="191"/>
      <c r="H4" s="333"/>
      <c r="I4" s="333"/>
      <c r="J4" s="191"/>
      <c r="K4" s="333"/>
      <c r="L4" s="333"/>
      <c r="M4" s="191"/>
      <c r="N4" s="333"/>
      <c r="O4" s="333"/>
      <c r="P4" s="191"/>
      <c r="Q4" s="333"/>
      <c r="R4" s="333"/>
      <c r="S4" s="191"/>
      <c r="T4" s="333"/>
      <c r="U4" s="333"/>
      <c r="V4" s="191"/>
      <c r="W4" s="333"/>
      <c r="X4" s="333"/>
      <c r="Y4" s="191"/>
      <c r="Z4" s="333"/>
      <c r="AA4" s="333"/>
      <c r="AB4" s="191"/>
      <c r="AC4" s="333"/>
      <c r="AD4" s="333"/>
      <c r="AE4" s="191"/>
      <c r="AF4" s="333"/>
      <c r="AG4" s="333"/>
    </row>
    <row r="5" spans="1:33" s="334" customFormat="1" ht="30" customHeight="1">
      <c r="A5" s="338" t="s">
        <v>87</v>
      </c>
      <c r="B5" s="191"/>
      <c r="C5" s="191"/>
      <c r="D5" s="191"/>
      <c r="E5" s="333"/>
      <c r="F5" s="333"/>
      <c r="G5" s="191"/>
      <c r="H5" s="333"/>
      <c r="I5" s="333"/>
      <c r="J5" s="191"/>
      <c r="K5" s="333"/>
      <c r="L5" s="333"/>
      <c r="M5" s="191"/>
      <c r="N5" s="333"/>
      <c r="O5" s="333"/>
      <c r="P5" s="191"/>
      <c r="Q5" s="333"/>
      <c r="R5" s="333"/>
      <c r="S5" s="191"/>
      <c r="T5" s="333"/>
      <c r="U5" s="333"/>
      <c r="V5" s="191"/>
      <c r="W5" s="333"/>
      <c r="X5" s="333"/>
      <c r="Y5" s="191"/>
      <c r="Z5" s="333"/>
      <c r="AA5" s="333"/>
      <c r="AB5" s="191"/>
      <c r="AC5" s="333"/>
      <c r="AD5" s="333"/>
      <c r="AE5" s="191"/>
      <c r="AF5" s="333"/>
      <c r="AG5" s="333"/>
    </row>
    <row r="6" spans="1:33" s="334" customFormat="1" ht="30" customHeight="1">
      <c r="A6" s="338"/>
      <c r="B6" s="191"/>
      <c r="C6" s="191"/>
      <c r="D6" s="191"/>
      <c r="E6" s="333"/>
      <c r="F6" s="333"/>
      <c r="G6" s="191"/>
      <c r="H6" s="333"/>
      <c r="I6" s="333"/>
      <c r="J6" s="191"/>
      <c r="K6" s="333"/>
      <c r="L6" s="333"/>
      <c r="M6" s="191"/>
      <c r="N6" s="333"/>
      <c r="O6" s="333"/>
      <c r="P6" s="191"/>
      <c r="Q6" s="333"/>
      <c r="R6" s="333"/>
      <c r="S6" s="191"/>
      <c r="T6" s="333"/>
      <c r="U6" s="333"/>
      <c r="V6" s="191"/>
      <c r="W6" s="333"/>
      <c r="X6" s="333"/>
      <c r="Y6" s="191"/>
      <c r="Z6" s="333"/>
      <c r="AA6" s="333"/>
      <c r="AB6" s="191"/>
      <c r="AC6" s="333"/>
      <c r="AD6" s="333"/>
      <c r="AE6" s="191"/>
      <c r="AF6" s="333"/>
      <c r="AG6" s="333"/>
    </row>
    <row r="7" spans="1:33" s="334" customFormat="1" ht="16.5" customHeight="1">
      <c r="A7" s="819" t="s">
        <v>244</v>
      </c>
      <c r="B7" s="819"/>
      <c r="C7" s="191"/>
      <c r="D7" s="818" t="s">
        <v>243</v>
      </c>
      <c r="E7" s="818"/>
      <c r="F7" s="333"/>
      <c r="G7" s="818" t="s">
        <v>245</v>
      </c>
      <c r="H7" s="818"/>
      <c r="I7" s="333"/>
      <c r="J7" s="818" t="s">
        <v>246</v>
      </c>
      <c r="K7" s="818"/>
      <c r="L7" s="333"/>
      <c r="M7" s="818" t="s">
        <v>247</v>
      </c>
      <c r="N7" s="818"/>
      <c r="O7" s="333"/>
      <c r="P7" s="818" t="s">
        <v>248</v>
      </c>
      <c r="Q7" s="818"/>
      <c r="R7" s="333"/>
      <c r="S7" s="818" t="s">
        <v>249</v>
      </c>
      <c r="T7" s="818"/>
      <c r="U7" s="333"/>
      <c r="V7" s="818" t="s">
        <v>250</v>
      </c>
      <c r="W7" s="818"/>
      <c r="X7" s="333"/>
      <c r="Y7" s="818" t="s">
        <v>251</v>
      </c>
      <c r="Z7" s="818"/>
      <c r="AA7" s="333"/>
      <c r="AB7" s="818" t="s">
        <v>252</v>
      </c>
      <c r="AC7" s="818"/>
      <c r="AD7" s="333"/>
      <c r="AE7" s="818" t="s">
        <v>253</v>
      </c>
      <c r="AF7" s="818"/>
      <c r="AG7" s="333"/>
    </row>
    <row r="8" spans="1:33" s="334" customFormat="1" ht="14">
      <c r="A8" s="339"/>
      <c r="B8" s="340"/>
      <c r="C8" s="191"/>
      <c r="D8" s="341"/>
      <c r="E8" s="340"/>
      <c r="F8" s="333"/>
      <c r="G8" s="341"/>
      <c r="H8" s="340"/>
      <c r="I8" s="333"/>
      <c r="J8" s="341"/>
      <c r="K8" s="340"/>
      <c r="L8" s="333"/>
      <c r="M8" s="341"/>
      <c r="N8" s="340"/>
      <c r="O8" s="333"/>
      <c r="P8" s="341"/>
      <c r="Q8" s="340"/>
      <c r="R8" s="333"/>
      <c r="S8" s="341"/>
      <c r="T8" s="340"/>
      <c r="U8" s="333"/>
      <c r="V8" s="341"/>
      <c r="W8" s="340"/>
      <c r="X8" s="333"/>
      <c r="Y8" s="341"/>
      <c r="Z8" s="340"/>
      <c r="AA8" s="333"/>
      <c r="AB8" s="341"/>
      <c r="AC8" s="340"/>
      <c r="AD8" s="333"/>
      <c r="AE8" s="341"/>
      <c r="AF8" s="340"/>
      <c r="AG8" s="333"/>
    </row>
    <row r="9" spans="1:33" s="334" customFormat="1" ht="99" customHeight="1">
      <c r="A9" s="821" t="s">
        <v>255</v>
      </c>
      <c r="B9" s="453" t="s">
        <v>25</v>
      </c>
      <c r="C9" s="570"/>
      <c r="D9" s="821" t="s">
        <v>255</v>
      </c>
      <c r="E9" s="453" t="s">
        <v>25</v>
      </c>
      <c r="F9" s="571"/>
      <c r="G9" s="821" t="s">
        <v>255</v>
      </c>
      <c r="H9" s="453" t="s">
        <v>25</v>
      </c>
      <c r="I9" s="571"/>
      <c r="J9" s="821" t="s">
        <v>255</v>
      </c>
      <c r="K9" s="453" t="s">
        <v>25</v>
      </c>
      <c r="L9" s="571"/>
      <c r="M9" s="821" t="s">
        <v>255</v>
      </c>
      <c r="N9" s="453" t="s">
        <v>25</v>
      </c>
      <c r="O9" s="571"/>
      <c r="P9" s="821" t="s">
        <v>255</v>
      </c>
      <c r="Q9" s="453" t="s">
        <v>25</v>
      </c>
      <c r="R9" s="571"/>
      <c r="S9" s="821" t="s">
        <v>255</v>
      </c>
      <c r="T9" s="453" t="s">
        <v>25</v>
      </c>
      <c r="U9" s="571"/>
      <c r="V9" s="821" t="s">
        <v>255</v>
      </c>
      <c r="W9" s="453" t="s">
        <v>25</v>
      </c>
      <c r="X9" s="571"/>
      <c r="Y9" s="821" t="s">
        <v>255</v>
      </c>
      <c r="Z9" s="453" t="s">
        <v>25</v>
      </c>
      <c r="AA9" s="571"/>
      <c r="AB9" s="821" t="s">
        <v>255</v>
      </c>
      <c r="AC9" s="453" t="s">
        <v>25</v>
      </c>
      <c r="AD9" s="571"/>
      <c r="AE9" s="821" t="s">
        <v>255</v>
      </c>
      <c r="AF9" s="453" t="s">
        <v>25</v>
      </c>
      <c r="AG9" s="333"/>
    </row>
    <row r="10" spans="1:33" s="334" customFormat="1" ht="14">
      <c r="A10" s="822"/>
      <c r="B10" s="477" t="s">
        <v>104</v>
      </c>
      <c r="C10" s="570"/>
      <c r="D10" s="822"/>
      <c r="E10" s="477" t="s">
        <v>104</v>
      </c>
      <c r="F10" s="571"/>
      <c r="G10" s="822"/>
      <c r="H10" s="477" t="s">
        <v>104</v>
      </c>
      <c r="I10" s="571"/>
      <c r="J10" s="822"/>
      <c r="K10" s="477" t="s">
        <v>104</v>
      </c>
      <c r="L10" s="571"/>
      <c r="M10" s="822"/>
      <c r="N10" s="477" t="s">
        <v>104</v>
      </c>
      <c r="O10" s="571"/>
      <c r="P10" s="822"/>
      <c r="Q10" s="477" t="s">
        <v>104</v>
      </c>
      <c r="R10" s="571"/>
      <c r="S10" s="822"/>
      <c r="T10" s="477" t="s">
        <v>104</v>
      </c>
      <c r="U10" s="571"/>
      <c r="V10" s="822"/>
      <c r="W10" s="477" t="s">
        <v>104</v>
      </c>
      <c r="X10" s="571"/>
      <c r="Y10" s="822"/>
      <c r="Z10" s="477" t="s">
        <v>104</v>
      </c>
      <c r="AA10" s="571"/>
      <c r="AB10" s="822"/>
      <c r="AC10" s="477" t="s">
        <v>104</v>
      </c>
      <c r="AD10" s="571"/>
      <c r="AE10" s="822"/>
      <c r="AF10" s="477" t="s">
        <v>104</v>
      </c>
      <c r="AG10" s="333"/>
    </row>
    <row r="11" spans="1:33" s="334" customFormat="1" ht="14">
      <c r="A11" s="366" t="s">
        <v>53</v>
      </c>
      <c r="B11" s="345">
        <f>SUM(B12:B14)</f>
        <v>0</v>
      </c>
      <c r="C11" s="337"/>
      <c r="D11" s="366" t="s">
        <v>53</v>
      </c>
      <c r="E11" s="345">
        <f>SUM(E12:E14)</f>
        <v>0</v>
      </c>
      <c r="F11" s="365"/>
      <c r="G11" s="366" t="s">
        <v>53</v>
      </c>
      <c r="H11" s="345">
        <f>SUM(H12:H14)</f>
        <v>0</v>
      </c>
      <c r="I11" s="365"/>
      <c r="J11" s="366" t="s">
        <v>53</v>
      </c>
      <c r="K11" s="345">
        <f>SUM(K12:K14)</f>
        <v>0</v>
      </c>
      <c r="L11" s="365"/>
      <c r="M11" s="366" t="s">
        <v>53</v>
      </c>
      <c r="N11" s="345">
        <f>SUM(N12:N14)</f>
        <v>0</v>
      </c>
      <c r="O11" s="365"/>
      <c r="P11" s="366" t="s">
        <v>53</v>
      </c>
      <c r="Q11" s="345">
        <f>SUM(Q12:Q14)</f>
        <v>0</v>
      </c>
      <c r="R11" s="365"/>
      <c r="S11" s="366" t="s">
        <v>53</v>
      </c>
      <c r="T11" s="345">
        <f>SUM(T12:T14)</f>
        <v>0</v>
      </c>
      <c r="U11" s="365"/>
      <c r="V11" s="366" t="s">
        <v>53</v>
      </c>
      <c r="W11" s="345">
        <f>SUM(W12:W14)</f>
        <v>0</v>
      </c>
      <c r="X11" s="365"/>
      <c r="Y11" s="366" t="s">
        <v>53</v>
      </c>
      <c r="Z11" s="345">
        <f>SUM(Z12:Z14)</f>
        <v>0</v>
      </c>
      <c r="AA11" s="365"/>
      <c r="AB11" s="366" t="s">
        <v>53</v>
      </c>
      <c r="AC11" s="345">
        <f>SUM(AC12:AC14)</f>
        <v>0</v>
      </c>
      <c r="AD11" s="365"/>
      <c r="AE11" s="366" t="s">
        <v>53</v>
      </c>
      <c r="AF11" s="345">
        <f>SUM(AF12:AF14)</f>
        <v>0</v>
      </c>
      <c r="AG11" s="333"/>
    </row>
    <row r="12" spans="1:33" s="334" customFormat="1" ht="14">
      <c r="A12" s="343" t="s">
        <v>284</v>
      </c>
      <c r="B12" s="572">
        <f>E12+H12+K12+N12+Q12+T12+W12+Z12+AC12+AF12</f>
        <v>0</v>
      </c>
      <c r="C12" s="191"/>
      <c r="D12" s="343" t="s">
        <v>54</v>
      </c>
      <c r="E12" s="329"/>
      <c r="F12" s="333"/>
      <c r="G12" s="343" t="s">
        <v>54</v>
      </c>
      <c r="H12" s="329"/>
      <c r="I12" s="333"/>
      <c r="J12" s="343" t="s">
        <v>54</v>
      </c>
      <c r="K12" s="329"/>
      <c r="L12" s="333"/>
      <c r="M12" s="343" t="s">
        <v>54</v>
      </c>
      <c r="N12" s="329"/>
      <c r="O12" s="333"/>
      <c r="P12" s="343" t="s">
        <v>54</v>
      </c>
      <c r="Q12" s="329"/>
      <c r="R12" s="333"/>
      <c r="S12" s="343" t="s">
        <v>54</v>
      </c>
      <c r="T12" s="329"/>
      <c r="U12" s="333"/>
      <c r="V12" s="343" t="s">
        <v>54</v>
      </c>
      <c r="W12" s="329"/>
      <c r="X12" s="333"/>
      <c r="Y12" s="343" t="s">
        <v>54</v>
      </c>
      <c r="Z12" s="329"/>
      <c r="AA12" s="333"/>
      <c r="AB12" s="343" t="s">
        <v>54</v>
      </c>
      <c r="AC12" s="329"/>
      <c r="AD12" s="333"/>
      <c r="AE12" s="343" t="s">
        <v>54</v>
      </c>
      <c r="AF12" s="329"/>
      <c r="AG12" s="333"/>
    </row>
    <row r="13" spans="1:33" s="334" customFormat="1" ht="14">
      <c r="A13" s="343" t="s">
        <v>26</v>
      </c>
      <c r="B13" s="572">
        <f>E13+H13+K13+N13+Q13+T13+W13+Z13+AC13+AF13</f>
        <v>0</v>
      </c>
      <c r="C13" s="191"/>
      <c r="D13" s="343" t="s">
        <v>26</v>
      </c>
      <c r="E13" s="329"/>
      <c r="F13" s="333"/>
      <c r="G13" s="343" t="s">
        <v>26</v>
      </c>
      <c r="H13" s="329"/>
      <c r="I13" s="333"/>
      <c r="J13" s="343" t="s">
        <v>26</v>
      </c>
      <c r="K13" s="329"/>
      <c r="L13" s="333"/>
      <c r="M13" s="343" t="s">
        <v>26</v>
      </c>
      <c r="N13" s="329"/>
      <c r="O13" s="333"/>
      <c r="P13" s="343" t="s">
        <v>26</v>
      </c>
      <c r="Q13" s="329"/>
      <c r="R13" s="333"/>
      <c r="S13" s="343" t="s">
        <v>26</v>
      </c>
      <c r="T13" s="329"/>
      <c r="U13" s="333"/>
      <c r="V13" s="343" t="s">
        <v>26</v>
      </c>
      <c r="W13" s="329"/>
      <c r="X13" s="333"/>
      <c r="Y13" s="343" t="s">
        <v>26</v>
      </c>
      <c r="Z13" s="329"/>
      <c r="AA13" s="333"/>
      <c r="AB13" s="343" t="s">
        <v>26</v>
      </c>
      <c r="AC13" s="329"/>
      <c r="AD13" s="333"/>
      <c r="AE13" s="343" t="s">
        <v>26</v>
      </c>
      <c r="AF13" s="329"/>
      <c r="AG13" s="333"/>
    </row>
    <row r="14" spans="1:33" s="334" customFormat="1" ht="14">
      <c r="A14" s="343" t="s">
        <v>27</v>
      </c>
      <c r="B14" s="572">
        <f>E14+H14+K14+N14+Q14+T14+W14+Z14+AC14+AF14</f>
        <v>0</v>
      </c>
      <c r="C14" s="191"/>
      <c r="D14" s="343" t="s">
        <v>27</v>
      </c>
      <c r="E14" s="329"/>
      <c r="F14" s="333"/>
      <c r="G14" s="343" t="s">
        <v>27</v>
      </c>
      <c r="H14" s="329"/>
      <c r="I14" s="333"/>
      <c r="J14" s="343" t="s">
        <v>27</v>
      </c>
      <c r="K14" s="329"/>
      <c r="L14" s="333"/>
      <c r="M14" s="343" t="s">
        <v>27</v>
      </c>
      <c r="N14" s="329"/>
      <c r="O14" s="333"/>
      <c r="P14" s="343" t="s">
        <v>27</v>
      </c>
      <c r="Q14" s="329"/>
      <c r="R14" s="333"/>
      <c r="S14" s="343" t="s">
        <v>27</v>
      </c>
      <c r="T14" s="329"/>
      <c r="U14" s="333"/>
      <c r="V14" s="343" t="s">
        <v>27</v>
      </c>
      <c r="W14" s="329"/>
      <c r="X14" s="333"/>
      <c r="Y14" s="343" t="s">
        <v>27</v>
      </c>
      <c r="Z14" s="329"/>
      <c r="AA14" s="333"/>
      <c r="AB14" s="343" t="s">
        <v>27</v>
      </c>
      <c r="AC14" s="329"/>
      <c r="AD14" s="333"/>
      <c r="AE14" s="343" t="s">
        <v>27</v>
      </c>
      <c r="AF14" s="329"/>
      <c r="AG14" s="333"/>
    </row>
    <row r="15" spans="1:33" s="334" customFormat="1" ht="14">
      <c r="A15" s="354" t="s">
        <v>55</v>
      </c>
      <c r="B15" s="345">
        <f>SUM(B16:B18)</f>
        <v>0</v>
      </c>
      <c r="C15" s="337"/>
      <c r="D15" s="354" t="s">
        <v>55</v>
      </c>
      <c r="E15" s="345">
        <f>SUM(E16:E18)</f>
        <v>0</v>
      </c>
      <c r="F15" s="365"/>
      <c r="G15" s="354" t="s">
        <v>55</v>
      </c>
      <c r="H15" s="345">
        <f>SUM(H16:H18)</f>
        <v>0</v>
      </c>
      <c r="I15" s="365"/>
      <c r="J15" s="354" t="s">
        <v>55</v>
      </c>
      <c r="K15" s="345">
        <f>SUM(K16:K18)</f>
        <v>0</v>
      </c>
      <c r="L15" s="365"/>
      <c r="M15" s="354" t="s">
        <v>55</v>
      </c>
      <c r="N15" s="345">
        <f>SUM(N16:N18)</f>
        <v>0</v>
      </c>
      <c r="O15" s="365"/>
      <c r="P15" s="354" t="s">
        <v>55</v>
      </c>
      <c r="Q15" s="345">
        <f>SUM(Q16:Q18)</f>
        <v>0</v>
      </c>
      <c r="R15" s="365"/>
      <c r="S15" s="354" t="s">
        <v>55</v>
      </c>
      <c r="T15" s="345">
        <f>SUM(T16:T18)</f>
        <v>0</v>
      </c>
      <c r="U15" s="365"/>
      <c r="V15" s="354" t="s">
        <v>55</v>
      </c>
      <c r="W15" s="345">
        <f>SUM(W16:W18)</f>
        <v>0</v>
      </c>
      <c r="X15" s="365"/>
      <c r="Y15" s="354" t="s">
        <v>55</v>
      </c>
      <c r="Z15" s="345">
        <f>SUM(Z16:Z18)</f>
        <v>0</v>
      </c>
      <c r="AA15" s="365"/>
      <c r="AB15" s="354" t="s">
        <v>55</v>
      </c>
      <c r="AC15" s="345">
        <f>SUM(AC16:AC18)</f>
        <v>0</v>
      </c>
      <c r="AD15" s="365"/>
      <c r="AE15" s="354" t="s">
        <v>55</v>
      </c>
      <c r="AF15" s="345">
        <f>SUM(AF16:AF18)</f>
        <v>0</v>
      </c>
      <c r="AG15" s="333"/>
    </row>
    <row r="16" spans="1:33" s="334" customFormat="1" ht="14">
      <c r="A16" s="343" t="s">
        <v>54</v>
      </c>
      <c r="B16" s="572">
        <f>E16+H16+K16+N16+Q16+T16+W16+Z16+AC16+AF16</f>
        <v>0</v>
      </c>
      <c r="C16" s="191"/>
      <c r="D16" s="343" t="s">
        <v>54</v>
      </c>
      <c r="E16" s="329"/>
      <c r="F16" s="333"/>
      <c r="G16" s="343" t="s">
        <v>54</v>
      </c>
      <c r="H16" s="329"/>
      <c r="I16" s="333"/>
      <c r="J16" s="343" t="s">
        <v>54</v>
      </c>
      <c r="K16" s="329"/>
      <c r="L16" s="333"/>
      <c r="M16" s="343" t="s">
        <v>54</v>
      </c>
      <c r="N16" s="329"/>
      <c r="O16" s="333"/>
      <c r="P16" s="343" t="s">
        <v>54</v>
      </c>
      <c r="Q16" s="329"/>
      <c r="R16" s="333"/>
      <c r="S16" s="343" t="s">
        <v>54</v>
      </c>
      <c r="T16" s="329"/>
      <c r="U16" s="333"/>
      <c r="V16" s="343" t="s">
        <v>54</v>
      </c>
      <c r="W16" s="329"/>
      <c r="X16" s="333"/>
      <c r="Y16" s="343" t="s">
        <v>54</v>
      </c>
      <c r="Z16" s="329"/>
      <c r="AA16" s="333"/>
      <c r="AB16" s="343" t="s">
        <v>54</v>
      </c>
      <c r="AC16" s="329"/>
      <c r="AD16" s="333"/>
      <c r="AE16" s="343" t="s">
        <v>54</v>
      </c>
      <c r="AF16" s="329"/>
      <c r="AG16" s="333"/>
    </row>
    <row r="17" spans="1:33" s="334" customFormat="1" ht="14">
      <c r="A17" s="343" t="s">
        <v>26</v>
      </c>
      <c r="B17" s="572">
        <f>E17+H17+K17+N17+Q17+T17+W17+Z17+AC17+AF17</f>
        <v>0</v>
      </c>
      <c r="C17" s="191"/>
      <c r="D17" s="343" t="s">
        <v>26</v>
      </c>
      <c r="E17" s="329"/>
      <c r="F17" s="333"/>
      <c r="G17" s="343" t="s">
        <v>26</v>
      </c>
      <c r="H17" s="329"/>
      <c r="I17" s="333"/>
      <c r="J17" s="343" t="s">
        <v>26</v>
      </c>
      <c r="K17" s="329"/>
      <c r="L17" s="333"/>
      <c r="M17" s="343" t="s">
        <v>26</v>
      </c>
      <c r="N17" s="329"/>
      <c r="O17" s="333"/>
      <c r="P17" s="343" t="s">
        <v>26</v>
      </c>
      <c r="Q17" s="329"/>
      <c r="R17" s="333"/>
      <c r="S17" s="343" t="s">
        <v>26</v>
      </c>
      <c r="T17" s="329"/>
      <c r="U17" s="333"/>
      <c r="V17" s="343" t="s">
        <v>26</v>
      </c>
      <c r="W17" s="329"/>
      <c r="X17" s="333"/>
      <c r="Y17" s="343" t="s">
        <v>26</v>
      </c>
      <c r="Z17" s="329"/>
      <c r="AA17" s="333"/>
      <c r="AB17" s="343" t="s">
        <v>26</v>
      </c>
      <c r="AC17" s="329"/>
      <c r="AD17" s="333"/>
      <c r="AE17" s="343" t="s">
        <v>26</v>
      </c>
      <c r="AF17" s="329"/>
      <c r="AG17" s="333"/>
    </row>
    <row r="18" spans="1:33" s="334" customFormat="1" ht="14">
      <c r="A18" s="343" t="s">
        <v>27</v>
      </c>
      <c r="B18" s="572">
        <f>E18+H18+K18+N18+Q18+T18+W18+Z18+AC18+AF18</f>
        <v>0</v>
      </c>
      <c r="C18" s="191"/>
      <c r="D18" s="343" t="s">
        <v>27</v>
      </c>
      <c r="E18" s="329"/>
      <c r="F18" s="333"/>
      <c r="G18" s="343" t="s">
        <v>27</v>
      </c>
      <c r="H18" s="329"/>
      <c r="I18" s="333"/>
      <c r="J18" s="343" t="s">
        <v>27</v>
      </c>
      <c r="K18" s="329"/>
      <c r="L18" s="333"/>
      <c r="M18" s="343" t="s">
        <v>27</v>
      </c>
      <c r="N18" s="329"/>
      <c r="O18" s="333"/>
      <c r="P18" s="343" t="s">
        <v>27</v>
      </c>
      <c r="Q18" s="329"/>
      <c r="R18" s="333"/>
      <c r="S18" s="343" t="s">
        <v>27</v>
      </c>
      <c r="T18" s="329"/>
      <c r="U18" s="333"/>
      <c r="V18" s="343" t="s">
        <v>27</v>
      </c>
      <c r="W18" s="329"/>
      <c r="X18" s="333"/>
      <c r="Y18" s="343" t="s">
        <v>27</v>
      </c>
      <c r="Z18" s="329"/>
      <c r="AA18" s="333"/>
      <c r="AB18" s="343" t="s">
        <v>27</v>
      </c>
      <c r="AC18" s="329"/>
      <c r="AD18" s="333"/>
      <c r="AE18" s="343" t="s">
        <v>27</v>
      </c>
      <c r="AF18" s="329"/>
      <c r="AG18" s="333"/>
    </row>
    <row r="19" spans="1:33" s="334" customFormat="1" ht="14">
      <c r="A19" s="354" t="s">
        <v>56</v>
      </c>
      <c r="B19" s="345">
        <f>SUM(B20:B22)</f>
        <v>0</v>
      </c>
      <c r="C19" s="337"/>
      <c r="D19" s="354" t="s">
        <v>56</v>
      </c>
      <c r="E19" s="345">
        <f>SUM(E20:E22)</f>
        <v>0</v>
      </c>
      <c r="F19" s="365"/>
      <c r="G19" s="354" t="s">
        <v>56</v>
      </c>
      <c r="H19" s="345">
        <f>SUM(H20:H22)</f>
        <v>0</v>
      </c>
      <c r="I19" s="365"/>
      <c r="J19" s="354" t="s">
        <v>56</v>
      </c>
      <c r="K19" s="345">
        <f>SUM(K20:K22)</f>
        <v>0</v>
      </c>
      <c r="L19" s="365"/>
      <c r="M19" s="354" t="s">
        <v>56</v>
      </c>
      <c r="N19" s="345">
        <f>SUM(N20:N22)</f>
        <v>0</v>
      </c>
      <c r="O19" s="365"/>
      <c r="P19" s="354" t="s">
        <v>56</v>
      </c>
      <c r="Q19" s="345">
        <f>SUM(Q20:Q22)</f>
        <v>0</v>
      </c>
      <c r="R19" s="365"/>
      <c r="S19" s="354" t="s">
        <v>56</v>
      </c>
      <c r="T19" s="345">
        <f>SUM(T20:T22)</f>
        <v>0</v>
      </c>
      <c r="U19" s="365"/>
      <c r="V19" s="354" t="s">
        <v>56</v>
      </c>
      <c r="W19" s="345">
        <f>SUM(W20:W22)</f>
        <v>0</v>
      </c>
      <c r="X19" s="365"/>
      <c r="Y19" s="354" t="s">
        <v>56</v>
      </c>
      <c r="Z19" s="345">
        <f>SUM(Z20:Z22)</f>
        <v>0</v>
      </c>
      <c r="AA19" s="365"/>
      <c r="AB19" s="354" t="s">
        <v>56</v>
      </c>
      <c r="AC19" s="345">
        <f>SUM(AC20:AC22)</f>
        <v>0</v>
      </c>
      <c r="AD19" s="365"/>
      <c r="AE19" s="354" t="s">
        <v>56</v>
      </c>
      <c r="AF19" s="345">
        <f>SUM(AF20:AF22)</f>
        <v>0</v>
      </c>
      <c r="AG19" s="333"/>
    </row>
    <row r="20" spans="1:33" s="334" customFormat="1" ht="14">
      <c r="A20" s="343" t="s">
        <v>54</v>
      </c>
      <c r="B20" s="572">
        <f t="shared" ref="B20:B29" si="0">E20+H20+K20+N20+Q20+T20+W20+Z20+AC20+AF20</f>
        <v>0</v>
      </c>
      <c r="C20" s="191"/>
      <c r="D20" s="343" t="s">
        <v>54</v>
      </c>
      <c r="E20" s="329"/>
      <c r="F20" s="333"/>
      <c r="G20" s="343" t="s">
        <v>54</v>
      </c>
      <c r="H20" s="329"/>
      <c r="I20" s="333"/>
      <c r="J20" s="343" t="s">
        <v>54</v>
      </c>
      <c r="K20" s="329"/>
      <c r="L20" s="333"/>
      <c r="M20" s="343" t="s">
        <v>54</v>
      </c>
      <c r="N20" s="329"/>
      <c r="O20" s="333"/>
      <c r="P20" s="343" t="s">
        <v>54</v>
      </c>
      <c r="Q20" s="329"/>
      <c r="R20" s="333"/>
      <c r="S20" s="343" t="s">
        <v>54</v>
      </c>
      <c r="T20" s="329"/>
      <c r="U20" s="333"/>
      <c r="V20" s="343" t="s">
        <v>54</v>
      </c>
      <c r="W20" s="329"/>
      <c r="X20" s="333"/>
      <c r="Y20" s="343" t="s">
        <v>54</v>
      </c>
      <c r="Z20" s="329"/>
      <c r="AA20" s="333"/>
      <c r="AB20" s="343" t="s">
        <v>54</v>
      </c>
      <c r="AC20" s="329"/>
      <c r="AD20" s="333"/>
      <c r="AE20" s="343" t="s">
        <v>54</v>
      </c>
      <c r="AF20" s="329"/>
      <c r="AG20" s="333"/>
    </row>
    <row r="21" spans="1:33" s="334" customFormat="1" ht="14">
      <c r="A21" s="343" t="s">
        <v>26</v>
      </c>
      <c r="B21" s="572">
        <f t="shared" si="0"/>
        <v>0</v>
      </c>
      <c r="C21" s="191"/>
      <c r="D21" s="343" t="s">
        <v>26</v>
      </c>
      <c r="E21" s="329"/>
      <c r="F21" s="333"/>
      <c r="G21" s="343" t="s">
        <v>26</v>
      </c>
      <c r="H21" s="329"/>
      <c r="I21" s="333"/>
      <c r="J21" s="343" t="s">
        <v>26</v>
      </c>
      <c r="K21" s="329"/>
      <c r="L21" s="333"/>
      <c r="M21" s="343" t="s">
        <v>26</v>
      </c>
      <c r="N21" s="329"/>
      <c r="O21" s="333"/>
      <c r="P21" s="343" t="s">
        <v>26</v>
      </c>
      <c r="Q21" s="329"/>
      <c r="R21" s="333"/>
      <c r="S21" s="343" t="s">
        <v>26</v>
      </c>
      <c r="T21" s="329"/>
      <c r="U21" s="333"/>
      <c r="V21" s="343" t="s">
        <v>26</v>
      </c>
      <c r="W21" s="329"/>
      <c r="X21" s="333"/>
      <c r="Y21" s="343" t="s">
        <v>26</v>
      </c>
      <c r="Z21" s="329"/>
      <c r="AA21" s="333"/>
      <c r="AB21" s="343" t="s">
        <v>26</v>
      </c>
      <c r="AC21" s="329"/>
      <c r="AD21" s="333"/>
      <c r="AE21" s="343" t="s">
        <v>26</v>
      </c>
      <c r="AF21" s="329"/>
      <c r="AG21" s="333"/>
    </row>
    <row r="22" spans="1:33" s="334" customFormat="1" ht="14">
      <c r="A22" s="343" t="s">
        <v>27</v>
      </c>
      <c r="B22" s="572">
        <f t="shared" si="0"/>
        <v>0</v>
      </c>
      <c r="C22" s="191"/>
      <c r="D22" s="343" t="s">
        <v>27</v>
      </c>
      <c r="E22" s="329"/>
      <c r="F22" s="333"/>
      <c r="G22" s="343" t="s">
        <v>27</v>
      </c>
      <c r="H22" s="329"/>
      <c r="I22" s="333"/>
      <c r="J22" s="343" t="s">
        <v>27</v>
      </c>
      <c r="K22" s="329"/>
      <c r="L22" s="333"/>
      <c r="M22" s="343" t="s">
        <v>27</v>
      </c>
      <c r="N22" s="329"/>
      <c r="O22" s="333"/>
      <c r="P22" s="343" t="s">
        <v>27</v>
      </c>
      <c r="Q22" s="329"/>
      <c r="R22" s="333"/>
      <c r="S22" s="343" t="s">
        <v>27</v>
      </c>
      <c r="T22" s="329"/>
      <c r="U22" s="333"/>
      <c r="V22" s="343" t="s">
        <v>27</v>
      </c>
      <c r="W22" s="329"/>
      <c r="X22" s="333"/>
      <c r="Y22" s="343" t="s">
        <v>27</v>
      </c>
      <c r="Z22" s="329"/>
      <c r="AA22" s="333"/>
      <c r="AB22" s="343" t="s">
        <v>27</v>
      </c>
      <c r="AC22" s="329"/>
      <c r="AD22" s="333"/>
      <c r="AE22" s="343" t="s">
        <v>27</v>
      </c>
      <c r="AF22" s="329"/>
      <c r="AG22" s="333"/>
    </row>
    <row r="23" spans="1:33" s="334" customFormat="1" ht="14">
      <c r="A23" s="342" t="s">
        <v>28</v>
      </c>
      <c r="B23" s="572">
        <f t="shared" si="0"/>
        <v>0</v>
      </c>
      <c r="C23" s="191"/>
      <c r="D23" s="342" t="s">
        <v>28</v>
      </c>
      <c r="E23" s="329"/>
      <c r="F23" s="333"/>
      <c r="G23" s="342" t="s">
        <v>28</v>
      </c>
      <c r="H23" s="329"/>
      <c r="I23" s="333"/>
      <c r="J23" s="342" t="s">
        <v>28</v>
      </c>
      <c r="K23" s="329"/>
      <c r="L23" s="333"/>
      <c r="M23" s="342" t="s">
        <v>28</v>
      </c>
      <c r="N23" s="329"/>
      <c r="O23" s="333"/>
      <c r="P23" s="342" t="s">
        <v>28</v>
      </c>
      <c r="Q23" s="329"/>
      <c r="R23" s="333"/>
      <c r="S23" s="342" t="s">
        <v>28</v>
      </c>
      <c r="T23" s="329"/>
      <c r="U23" s="333"/>
      <c r="V23" s="342" t="s">
        <v>28</v>
      </c>
      <c r="W23" s="329"/>
      <c r="X23" s="333"/>
      <c r="Y23" s="342" t="s">
        <v>28</v>
      </c>
      <c r="Z23" s="329"/>
      <c r="AA23" s="333"/>
      <c r="AB23" s="342" t="s">
        <v>28</v>
      </c>
      <c r="AC23" s="329"/>
      <c r="AD23" s="333"/>
      <c r="AE23" s="342" t="s">
        <v>28</v>
      </c>
      <c r="AF23" s="329"/>
      <c r="AG23" s="333"/>
    </row>
    <row r="24" spans="1:33" s="334" customFormat="1" ht="14">
      <c r="A24" s="342" t="s">
        <v>29</v>
      </c>
      <c r="B24" s="572">
        <f t="shared" si="0"/>
        <v>0</v>
      </c>
      <c r="C24" s="191"/>
      <c r="D24" s="342" t="s">
        <v>29</v>
      </c>
      <c r="E24" s="329"/>
      <c r="F24" s="333"/>
      <c r="G24" s="342" t="s">
        <v>29</v>
      </c>
      <c r="H24" s="329"/>
      <c r="I24" s="333"/>
      <c r="J24" s="342" t="s">
        <v>29</v>
      </c>
      <c r="K24" s="329"/>
      <c r="L24" s="333"/>
      <c r="M24" s="342" t="s">
        <v>29</v>
      </c>
      <c r="N24" s="329"/>
      <c r="O24" s="333"/>
      <c r="P24" s="342" t="s">
        <v>29</v>
      </c>
      <c r="Q24" s="329"/>
      <c r="R24" s="333"/>
      <c r="S24" s="342" t="s">
        <v>29</v>
      </c>
      <c r="T24" s="329"/>
      <c r="U24" s="333"/>
      <c r="V24" s="342" t="s">
        <v>29</v>
      </c>
      <c r="W24" s="329"/>
      <c r="X24" s="333"/>
      <c r="Y24" s="342" t="s">
        <v>29</v>
      </c>
      <c r="Z24" s="329"/>
      <c r="AA24" s="333"/>
      <c r="AB24" s="342" t="s">
        <v>29</v>
      </c>
      <c r="AC24" s="329"/>
      <c r="AD24" s="333"/>
      <c r="AE24" s="342" t="s">
        <v>29</v>
      </c>
      <c r="AF24" s="329"/>
      <c r="AG24" s="333"/>
    </row>
    <row r="25" spans="1:33" s="334" customFormat="1" ht="14">
      <c r="A25" s="342" t="s">
        <v>30</v>
      </c>
      <c r="B25" s="572">
        <f t="shared" si="0"/>
        <v>0</v>
      </c>
      <c r="C25" s="191"/>
      <c r="D25" s="342" t="s">
        <v>30</v>
      </c>
      <c r="E25" s="329"/>
      <c r="F25" s="333"/>
      <c r="G25" s="342" t="s">
        <v>30</v>
      </c>
      <c r="H25" s="329"/>
      <c r="I25" s="333"/>
      <c r="J25" s="342" t="s">
        <v>30</v>
      </c>
      <c r="K25" s="329"/>
      <c r="L25" s="333"/>
      <c r="M25" s="342" t="s">
        <v>30</v>
      </c>
      <c r="N25" s="329"/>
      <c r="O25" s="333"/>
      <c r="P25" s="342" t="s">
        <v>30</v>
      </c>
      <c r="Q25" s="329"/>
      <c r="R25" s="333"/>
      <c r="S25" s="342" t="s">
        <v>30</v>
      </c>
      <c r="T25" s="329"/>
      <c r="U25" s="333"/>
      <c r="V25" s="342" t="s">
        <v>30</v>
      </c>
      <c r="W25" s="329"/>
      <c r="X25" s="333"/>
      <c r="Y25" s="342" t="s">
        <v>30</v>
      </c>
      <c r="Z25" s="329"/>
      <c r="AA25" s="333"/>
      <c r="AB25" s="342" t="s">
        <v>30</v>
      </c>
      <c r="AC25" s="329"/>
      <c r="AD25" s="333"/>
      <c r="AE25" s="342" t="s">
        <v>30</v>
      </c>
      <c r="AF25" s="329"/>
      <c r="AG25" s="333"/>
    </row>
    <row r="26" spans="1:33" s="334" customFormat="1" ht="14">
      <c r="A26" s="342" t="s">
        <v>31</v>
      </c>
      <c r="B26" s="572">
        <f t="shared" si="0"/>
        <v>0</v>
      </c>
      <c r="C26" s="191"/>
      <c r="D26" s="342" t="s">
        <v>31</v>
      </c>
      <c r="E26" s="329"/>
      <c r="F26" s="333"/>
      <c r="G26" s="342" t="s">
        <v>31</v>
      </c>
      <c r="H26" s="329"/>
      <c r="I26" s="333"/>
      <c r="J26" s="342" t="s">
        <v>31</v>
      </c>
      <c r="K26" s="329"/>
      <c r="L26" s="333"/>
      <c r="M26" s="342" t="s">
        <v>31</v>
      </c>
      <c r="N26" s="329"/>
      <c r="O26" s="333"/>
      <c r="P26" s="342" t="s">
        <v>31</v>
      </c>
      <c r="Q26" s="329"/>
      <c r="R26" s="333"/>
      <c r="S26" s="342" t="s">
        <v>31</v>
      </c>
      <c r="T26" s="329"/>
      <c r="U26" s="333"/>
      <c r="V26" s="342" t="s">
        <v>31</v>
      </c>
      <c r="W26" s="329"/>
      <c r="X26" s="333"/>
      <c r="Y26" s="342" t="s">
        <v>31</v>
      </c>
      <c r="Z26" s="329"/>
      <c r="AA26" s="333"/>
      <c r="AB26" s="342" t="s">
        <v>31</v>
      </c>
      <c r="AC26" s="329"/>
      <c r="AD26" s="333"/>
      <c r="AE26" s="342" t="s">
        <v>31</v>
      </c>
      <c r="AF26" s="329"/>
      <c r="AG26" s="333"/>
    </row>
    <row r="27" spans="1:33" s="334" customFormat="1" ht="14">
      <c r="A27" s="342" t="s">
        <v>32</v>
      </c>
      <c r="B27" s="572">
        <f t="shared" si="0"/>
        <v>0</v>
      </c>
      <c r="C27" s="191"/>
      <c r="D27" s="342" t="s">
        <v>32</v>
      </c>
      <c r="E27" s="329"/>
      <c r="F27" s="333"/>
      <c r="G27" s="342" t="s">
        <v>32</v>
      </c>
      <c r="H27" s="329"/>
      <c r="I27" s="333"/>
      <c r="J27" s="342" t="s">
        <v>32</v>
      </c>
      <c r="K27" s="329"/>
      <c r="L27" s="333"/>
      <c r="M27" s="342" t="s">
        <v>32</v>
      </c>
      <c r="N27" s="329"/>
      <c r="O27" s="333"/>
      <c r="P27" s="342" t="s">
        <v>32</v>
      </c>
      <c r="Q27" s="329"/>
      <c r="R27" s="333"/>
      <c r="S27" s="342" t="s">
        <v>32</v>
      </c>
      <c r="T27" s="329"/>
      <c r="U27" s="333"/>
      <c r="V27" s="342" t="s">
        <v>32</v>
      </c>
      <c r="W27" s="329"/>
      <c r="X27" s="333"/>
      <c r="Y27" s="342" t="s">
        <v>32</v>
      </c>
      <c r="Z27" s="329"/>
      <c r="AA27" s="333"/>
      <c r="AB27" s="342" t="s">
        <v>32</v>
      </c>
      <c r="AC27" s="329"/>
      <c r="AD27" s="333"/>
      <c r="AE27" s="342" t="s">
        <v>32</v>
      </c>
      <c r="AF27" s="329"/>
      <c r="AG27" s="333"/>
    </row>
    <row r="28" spans="1:33" s="334" customFormat="1" ht="14">
      <c r="A28" s="567" t="s">
        <v>307</v>
      </c>
      <c r="B28" s="572">
        <f t="shared" si="0"/>
        <v>0</v>
      </c>
      <c r="C28" s="568"/>
      <c r="D28" s="567" t="s">
        <v>307</v>
      </c>
      <c r="E28" s="329"/>
      <c r="F28" s="569"/>
      <c r="G28" s="567" t="s">
        <v>307</v>
      </c>
      <c r="H28" s="329"/>
      <c r="I28" s="569"/>
      <c r="J28" s="567" t="s">
        <v>307</v>
      </c>
      <c r="K28" s="329"/>
      <c r="L28" s="569"/>
      <c r="M28" s="567" t="s">
        <v>307</v>
      </c>
      <c r="N28" s="329"/>
      <c r="O28" s="569"/>
      <c r="P28" s="567" t="s">
        <v>307</v>
      </c>
      <c r="Q28" s="329"/>
      <c r="R28" s="569"/>
      <c r="S28" s="567" t="s">
        <v>307</v>
      </c>
      <c r="T28" s="329"/>
      <c r="U28" s="569"/>
      <c r="V28" s="567" t="s">
        <v>307</v>
      </c>
      <c r="W28" s="329"/>
      <c r="X28" s="569"/>
      <c r="Y28" s="567" t="s">
        <v>307</v>
      </c>
      <c r="Z28" s="329"/>
      <c r="AA28" s="569"/>
      <c r="AB28" s="567" t="s">
        <v>307</v>
      </c>
      <c r="AC28" s="329"/>
      <c r="AD28" s="569"/>
      <c r="AE28" s="567" t="s">
        <v>307</v>
      </c>
      <c r="AF28" s="329"/>
      <c r="AG28" s="333"/>
    </row>
    <row r="29" spans="1:33" s="334" customFormat="1" ht="14">
      <c r="A29" s="342" t="s">
        <v>242</v>
      </c>
      <c r="B29" s="572">
        <f t="shared" si="0"/>
        <v>0</v>
      </c>
      <c r="C29" s="191"/>
      <c r="D29" s="342" t="s">
        <v>242</v>
      </c>
      <c r="E29" s="329"/>
      <c r="F29" s="333"/>
      <c r="G29" s="342" t="s">
        <v>242</v>
      </c>
      <c r="H29" s="329"/>
      <c r="I29" s="333"/>
      <c r="J29" s="342" t="s">
        <v>242</v>
      </c>
      <c r="K29" s="329"/>
      <c r="L29" s="333"/>
      <c r="M29" s="342" t="s">
        <v>242</v>
      </c>
      <c r="N29" s="329"/>
      <c r="O29" s="333"/>
      <c r="P29" s="342" t="s">
        <v>242</v>
      </c>
      <c r="Q29" s="329"/>
      <c r="R29" s="333"/>
      <c r="S29" s="342" t="s">
        <v>242</v>
      </c>
      <c r="T29" s="329"/>
      <c r="U29" s="333"/>
      <c r="V29" s="342" t="s">
        <v>242</v>
      </c>
      <c r="W29" s="329"/>
      <c r="X29" s="333"/>
      <c r="Y29" s="342" t="s">
        <v>242</v>
      </c>
      <c r="Z29" s="329"/>
      <c r="AA29" s="333"/>
      <c r="AB29" s="342" t="s">
        <v>242</v>
      </c>
      <c r="AC29" s="329"/>
      <c r="AD29" s="333"/>
      <c r="AE29" s="342" t="s">
        <v>242</v>
      </c>
      <c r="AF29" s="329"/>
      <c r="AG29" s="333"/>
    </row>
    <row r="30" spans="1:33" s="334" customFormat="1" ht="36" customHeight="1">
      <c r="A30" s="344" t="str">
        <f>CONCATENATE("TOTAL OF: 
",A7)</f>
        <v>TOTAL OF: 
ALL ASSET SEGMENTS</v>
      </c>
      <c r="B30" s="345">
        <f>B11+B15+B19+SUM(B23:B29)</f>
        <v>0</v>
      </c>
      <c r="C30" s="191"/>
      <c r="D30" s="344" t="str">
        <f>CONCATENATE("TOTAL OF: 
",D7)</f>
        <v>TOTAL OF: 
ASSET SEGMENT #1</v>
      </c>
      <c r="E30" s="345">
        <f>E11+E15+E19+SUM(E23:E29)</f>
        <v>0</v>
      </c>
      <c r="F30" s="333"/>
      <c r="G30" s="344" t="str">
        <f>CONCATENATE("TOTAL OF: 
",G7)</f>
        <v>TOTAL OF: 
ASSET SEGMENT #2</v>
      </c>
      <c r="H30" s="345">
        <f>H11+H15+H19+SUM(H23:H29)</f>
        <v>0</v>
      </c>
      <c r="I30" s="333"/>
      <c r="J30" s="344" t="str">
        <f>CONCATENATE("TOTAL OF: 
",J7)</f>
        <v>TOTAL OF: 
ASSET SEGMENT #3</v>
      </c>
      <c r="K30" s="345">
        <f>K11+K15+K19+SUM(K23:K29)</f>
        <v>0</v>
      </c>
      <c r="L30" s="333"/>
      <c r="M30" s="344" t="str">
        <f>CONCATENATE("TOTAL OF: 
",M7)</f>
        <v>TOTAL OF: 
ASSET SEGMENT #4</v>
      </c>
      <c r="N30" s="345">
        <f>N11+N15+N19+SUM(N23:N29)</f>
        <v>0</v>
      </c>
      <c r="O30" s="333"/>
      <c r="P30" s="344" t="str">
        <f>CONCATENATE("TOTAL OF: 
",P7)</f>
        <v>TOTAL OF: 
ASSET SEGMENT #5</v>
      </c>
      <c r="Q30" s="345">
        <f>Q11+Q15+Q19+SUM(Q23:Q29)</f>
        <v>0</v>
      </c>
      <c r="R30" s="333"/>
      <c r="S30" s="344" t="str">
        <f>CONCATENATE("TOTAL OF: 
",S7)</f>
        <v>TOTAL OF: 
ASSET SEGMENT #6</v>
      </c>
      <c r="T30" s="345">
        <f>T11+T15+T19+SUM(T23:T29)</f>
        <v>0</v>
      </c>
      <c r="U30" s="333"/>
      <c r="V30" s="344" t="str">
        <f>CONCATENATE("TOTAL OF: 
",V7)</f>
        <v>TOTAL OF: 
ASSET SEGMENT #7</v>
      </c>
      <c r="W30" s="345">
        <f>W11+W15+W19+SUM(W23:W29)</f>
        <v>0</v>
      </c>
      <c r="X30" s="333"/>
      <c r="Y30" s="344" t="str">
        <f>CONCATENATE("TOTAL OF: 
",Y7)</f>
        <v>TOTAL OF: 
ASSET SEGMENT #8</v>
      </c>
      <c r="Z30" s="345">
        <f>Z11+Z15+Z19+SUM(Z23:Z29)</f>
        <v>0</v>
      </c>
      <c r="AA30" s="333"/>
      <c r="AB30" s="344" t="str">
        <f>CONCATENATE("TOTAL OF: 
",AB7)</f>
        <v>TOTAL OF: 
ASSET SEGMENT #9</v>
      </c>
      <c r="AC30" s="345">
        <f>AC11+AC15+AC19+SUM(AC23:AC29)</f>
        <v>0</v>
      </c>
      <c r="AD30" s="333"/>
      <c r="AE30" s="344" t="str">
        <f>CONCATENATE("TOTAL OF: 
",AE7)</f>
        <v>TOTAL OF: 
ASSET SEGMENT #10</v>
      </c>
      <c r="AF30" s="345">
        <f>AF11+AF15+AF19+SUM(AF23:AF29)</f>
        <v>0</v>
      </c>
      <c r="AG30" s="333"/>
    </row>
    <row r="31" spans="1:33" s="334" customFormat="1" ht="14">
      <c r="A31" s="346"/>
      <c r="B31" s="347"/>
      <c r="C31" s="191"/>
      <c r="D31" s="346"/>
      <c r="E31" s="347"/>
      <c r="F31" s="333"/>
      <c r="G31" s="346"/>
      <c r="H31" s="347"/>
      <c r="I31" s="333"/>
      <c r="J31" s="346"/>
      <c r="K31" s="347"/>
      <c r="L31" s="333"/>
      <c r="M31" s="346"/>
      <c r="N31" s="347"/>
      <c r="O31" s="333"/>
      <c r="P31" s="346"/>
      <c r="Q31" s="347"/>
      <c r="R31" s="333"/>
      <c r="S31" s="346"/>
      <c r="T31" s="347"/>
      <c r="U31" s="333"/>
      <c r="V31" s="346"/>
      <c r="W31" s="347"/>
      <c r="X31" s="333"/>
      <c r="Y31" s="346"/>
      <c r="Z31" s="347"/>
      <c r="AA31" s="333"/>
      <c r="AB31" s="346"/>
      <c r="AC31" s="347"/>
      <c r="AD31" s="333"/>
      <c r="AE31" s="346"/>
      <c r="AF31" s="347"/>
      <c r="AG31" s="333"/>
    </row>
    <row r="32" spans="1:33" s="334" customFormat="1" ht="66" customHeight="1">
      <c r="A32" s="820" t="s">
        <v>286</v>
      </c>
      <c r="B32" s="193" t="s">
        <v>103</v>
      </c>
      <c r="C32" s="191"/>
      <c r="D32" s="820" t="s">
        <v>286</v>
      </c>
      <c r="E32" s="193" t="s">
        <v>103</v>
      </c>
      <c r="F32" s="333"/>
      <c r="G32" s="820" t="s">
        <v>286</v>
      </c>
      <c r="H32" s="193" t="s">
        <v>103</v>
      </c>
      <c r="I32" s="333"/>
      <c r="J32" s="820" t="s">
        <v>286</v>
      </c>
      <c r="K32" s="193" t="s">
        <v>103</v>
      </c>
      <c r="L32" s="333"/>
      <c r="M32" s="820" t="s">
        <v>286</v>
      </c>
      <c r="N32" s="193" t="s">
        <v>103</v>
      </c>
      <c r="O32" s="333"/>
      <c r="P32" s="820" t="s">
        <v>286</v>
      </c>
      <c r="Q32" s="193" t="s">
        <v>103</v>
      </c>
      <c r="R32" s="333"/>
      <c r="S32" s="820" t="s">
        <v>286</v>
      </c>
      <c r="T32" s="193" t="s">
        <v>103</v>
      </c>
      <c r="U32" s="333"/>
      <c r="V32" s="820" t="s">
        <v>286</v>
      </c>
      <c r="W32" s="193" t="s">
        <v>103</v>
      </c>
      <c r="X32" s="333"/>
      <c r="Y32" s="820" t="s">
        <v>286</v>
      </c>
      <c r="Z32" s="193" t="s">
        <v>103</v>
      </c>
      <c r="AA32" s="333"/>
      <c r="AB32" s="820" t="s">
        <v>286</v>
      </c>
      <c r="AC32" s="193" t="s">
        <v>103</v>
      </c>
      <c r="AD32" s="333"/>
      <c r="AE32" s="820" t="s">
        <v>286</v>
      </c>
      <c r="AF32" s="193" t="s">
        <v>103</v>
      </c>
      <c r="AG32" s="333"/>
    </row>
    <row r="33" spans="1:33" s="334" customFormat="1" ht="14">
      <c r="A33" s="820"/>
      <c r="B33" s="193" t="s">
        <v>104</v>
      </c>
      <c r="C33" s="191"/>
      <c r="D33" s="820"/>
      <c r="E33" s="193" t="s">
        <v>104</v>
      </c>
      <c r="F33" s="333"/>
      <c r="G33" s="820"/>
      <c r="H33" s="193" t="s">
        <v>104</v>
      </c>
      <c r="I33" s="333"/>
      <c r="J33" s="820"/>
      <c r="K33" s="193" t="s">
        <v>104</v>
      </c>
      <c r="L33" s="333"/>
      <c r="M33" s="820"/>
      <c r="N33" s="193" t="s">
        <v>104</v>
      </c>
      <c r="O33" s="333"/>
      <c r="P33" s="820"/>
      <c r="Q33" s="193" t="s">
        <v>104</v>
      </c>
      <c r="R33" s="333"/>
      <c r="S33" s="820"/>
      <c r="T33" s="193" t="s">
        <v>104</v>
      </c>
      <c r="U33" s="333"/>
      <c r="V33" s="820"/>
      <c r="W33" s="193" t="s">
        <v>104</v>
      </c>
      <c r="X33" s="333"/>
      <c r="Y33" s="820"/>
      <c r="Z33" s="193" t="s">
        <v>104</v>
      </c>
      <c r="AA33" s="333"/>
      <c r="AB33" s="820"/>
      <c r="AC33" s="193" t="s">
        <v>104</v>
      </c>
      <c r="AD33" s="333"/>
      <c r="AE33" s="820"/>
      <c r="AF33" s="193" t="s">
        <v>104</v>
      </c>
      <c r="AG33" s="333"/>
    </row>
    <row r="34" spans="1:33" s="334" customFormat="1" ht="14">
      <c r="A34" s="823" t="s">
        <v>254</v>
      </c>
      <c r="B34" s="572">
        <f t="shared" ref="B34:B44" si="1">E34+H34+K34+N34+Q34+T34+W34+Z34+AC34+AF34</f>
        <v>0</v>
      </c>
      <c r="C34" s="191"/>
      <c r="D34" s="102"/>
      <c r="E34" s="329"/>
      <c r="F34" s="333"/>
      <c r="G34" s="102"/>
      <c r="H34" s="329"/>
      <c r="I34" s="333"/>
      <c r="J34" s="102"/>
      <c r="K34" s="329"/>
      <c r="L34" s="333"/>
      <c r="M34" s="102"/>
      <c r="N34" s="329"/>
      <c r="O34" s="333"/>
      <c r="P34" s="102"/>
      <c r="Q34" s="329"/>
      <c r="R34" s="333"/>
      <c r="S34" s="102"/>
      <c r="T34" s="329"/>
      <c r="U34" s="333"/>
      <c r="V34" s="102"/>
      <c r="W34" s="329"/>
      <c r="X34" s="333"/>
      <c r="Y34" s="102"/>
      <c r="Z34" s="329"/>
      <c r="AA34" s="333"/>
      <c r="AB34" s="102"/>
      <c r="AC34" s="329"/>
      <c r="AD34" s="333"/>
      <c r="AE34" s="102"/>
      <c r="AF34" s="329"/>
      <c r="AG34" s="333"/>
    </row>
    <row r="35" spans="1:33" s="334" customFormat="1" ht="14">
      <c r="A35" s="824"/>
      <c r="B35" s="572">
        <f t="shared" si="1"/>
        <v>0</v>
      </c>
      <c r="C35" s="191"/>
      <c r="D35" s="102"/>
      <c r="E35" s="329"/>
      <c r="F35" s="333"/>
      <c r="G35" s="102"/>
      <c r="H35" s="329"/>
      <c r="I35" s="333"/>
      <c r="J35" s="102"/>
      <c r="K35" s="329"/>
      <c r="L35" s="333"/>
      <c r="M35" s="102"/>
      <c r="N35" s="329"/>
      <c r="O35" s="333"/>
      <c r="P35" s="102"/>
      <c r="Q35" s="329"/>
      <c r="R35" s="333"/>
      <c r="S35" s="102"/>
      <c r="T35" s="329"/>
      <c r="U35" s="333"/>
      <c r="V35" s="102"/>
      <c r="W35" s="329"/>
      <c r="X35" s="333"/>
      <c r="Y35" s="102"/>
      <c r="Z35" s="329"/>
      <c r="AA35" s="333"/>
      <c r="AB35" s="102"/>
      <c r="AC35" s="329"/>
      <c r="AD35" s="333"/>
      <c r="AE35" s="102"/>
      <c r="AF35" s="329"/>
      <c r="AG35" s="333"/>
    </row>
    <row r="36" spans="1:33" s="334" customFormat="1" ht="14">
      <c r="A36" s="824"/>
      <c r="B36" s="572">
        <f t="shared" si="1"/>
        <v>0</v>
      </c>
      <c r="C36" s="191"/>
      <c r="D36" s="102"/>
      <c r="E36" s="329"/>
      <c r="F36" s="333"/>
      <c r="G36" s="102"/>
      <c r="H36" s="329"/>
      <c r="I36" s="333"/>
      <c r="J36" s="102"/>
      <c r="K36" s="329"/>
      <c r="L36" s="333"/>
      <c r="M36" s="102"/>
      <c r="N36" s="329"/>
      <c r="O36" s="333"/>
      <c r="P36" s="102"/>
      <c r="Q36" s="329"/>
      <c r="R36" s="333"/>
      <c r="S36" s="102"/>
      <c r="T36" s="329"/>
      <c r="U36" s="333"/>
      <c r="V36" s="102"/>
      <c r="W36" s="329"/>
      <c r="X36" s="333"/>
      <c r="Y36" s="102"/>
      <c r="Z36" s="329"/>
      <c r="AA36" s="333"/>
      <c r="AB36" s="102"/>
      <c r="AC36" s="329"/>
      <c r="AD36" s="333"/>
      <c r="AE36" s="102"/>
      <c r="AF36" s="329"/>
      <c r="AG36" s="333"/>
    </row>
    <row r="37" spans="1:33" s="334" customFormat="1" ht="14">
      <c r="A37" s="824"/>
      <c r="B37" s="572">
        <f t="shared" si="1"/>
        <v>0</v>
      </c>
      <c r="C37" s="191"/>
      <c r="D37" s="102"/>
      <c r="E37" s="329"/>
      <c r="F37" s="333"/>
      <c r="G37" s="102"/>
      <c r="H37" s="329"/>
      <c r="I37" s="333"/>
      <c r="J37" s="102"/>
      <c r="K37" s="329"/>
      <c r="L37" s="333"/>
      <c r="M37" s="102"/>
      <c r="N37" s="329"/>
      <c r="O37" s="333"/>
      <c r="P37" s="102"/>
      <c r="Q37" s="329"/>
      <c r="R37" s="333"/>
      <c r="S37" s="102"/>
      <c r="T37" s="329"/>
      <c r="U37" s="333"/>
      <c r="V37" s="102"/>
      <c r="W37" s="329"/>
      <c r="X37" s="333"/>
      <c r="Y37" s="102"/>
      <c r="Z37" s="329"/>
      <c r="AA37" s="333"/>
      <c r="AB37" s="102"/>
      <c r="AC37" s="329"/>
      <c r="AD37" s="333"/>
      <c r="AE37" s="102"/>
      <c r="AF37" s="329"/>
      <c r="AG37" s="333"/>
    </row>
    <row r="38" spans="1:33" s="334" customFormat="1" ht="14">
      <c r="A38" s="824"/>
      <c r="B38" s="572">
        <f t="shared" si="1"/>
        <v>0</v>
      </c>
      <c r="C38" s="191"/>
      <c r="D38" s="102"/>
      <c r="E38" s="329"/>
      <c r="F38" s="333"/>
      <c r="G38" s="102"/>
      <c r="H38" s="329"/>
      <c r="I38" s="333"/>
      <c r="J38" s="102"/>
      <c r="K38" s="329"/>
      <c r="L38" s="333"/>
      <c r="M38" s="102"/>
      <c r="N38" s="329"/>
      <c r="O38" s="333"/>
      <c r="P38" s="102"/>
      <c r="Q38" s="329"/>
      <c r="R38" s="333"/>
      <c r="S38" s="102"/>
      <c r="T38" s="329"/>
      <c r="U38" s="333"/>
      <c r="V38" s="102"/>
      <c r="W38" s="329"/>
      <c r="X38" s="333"/>
      <c r="Y38" s="102"/>
      <c r="Z38" s="329"/>
      <c r="AA38" s="333"/>
      <c r="AB38" s="102"/>
      <c r="AC38" s="329"/>
      <c r="AD38" s="333"/>
      <c r="AE38" s="102"/>
      <c r="AF38" s="329"/>
      <c r="AG38" s="333"/>
    </row>
    <row r="39" spans="1:33" s="334" customFormat="1" ht="14">
      <c r="A39" s="824"/>
      <c r="B39" s="572">
        <f t="shared" si="1"/>
        <v>0</v>
      </c>
      <c r="C39" s="191"/>
      <c r="D39" s="102"/>
      <c r="E39" s="329"/>
      <c r="F39" s="333"/>
      <c r="G39" s="102"/>
      <c r="H39" s="329"/>
      <c r="I39" s="333"/>
      <c r="J39" s="102"/>
      <c r="K39" s="329"/>
      <c r="L39" s="333"/>
      <c r="M39" s="102"/>
      <c r="N39" s="329"/>
      <c r="O39" s="333"/>
      <c r="P39" s="102"/>
      <c r="Q39" s="329"/>
      <c r="R39" s="333"/>
      <c r="S39" s="102"/>
      <c r="T39" s="329"/>
      <c r="U39" s="333"/>
      <c r="V39" s="102"/>
      <c r="W39" s="329"/>
      <c r="X39" s="333"/>
      <c r="Y39" s="102"/>
      <c r="Z39" s="329"/>
      <c r="AA39" s="333"/>
      <c r="AB39" s="102"/>
      <c r="AC39" s="329"/>
      <c r="AD39" s="333"/>
      <c r="AE39" s="102"/>
      <c r="AF39" s="329"/>
      <c r="AG39" s="333"/>
    </row>
    <row r="40" spans="1:33" s="334" customFormat="1" ht="14">
      <c r="A40" s="824"/>
      <c r="B40" s="572">
        <f t="shared" si="1"/>
        <v>0</v>
      </c>
      <c r="C40" s="191"/>
      <c r="D40" s="102"/>
      <c r="E40" s="329"/>
      <c r="F40" s="333"/>
      <c r="G40" s="102"/>
      <c r="H40" s="329"/>
      <c r="I40" s="333"/>
      <c r="J40" s="102"/>
      <c r="K40" s="329"/>
      <c r="L40" s="333"/>
      <c r="M40" s="102"/>
      <c r="N40" s="329"/>
      <c r="O40" s="333"/>
      <c r="P40" s="102"/>
      <c r="Q40" s="329"/>
      <c r="R40" s="333"/>
      <c r="S40" s="102"/>
      <c r="T40" s="329"/>
      <c r="U40" s="333"/>
      <c r="V40" s="102"/>
      <c r="W40" s="329"/>
      <c r="X40" s="333"/>
      <c r="Y40" s="102"/>
      <c r="Z40" s="329"/>
      <c r="AA40" s="333"/>
      <c r="AB40" s="102"/>
      <c r="AC40" s="329"/>
      <c r="AD40" s="333"/>
      <c r="AE40" s="102"/>
      <c r="AF40" s="329"/>
      <c r="AG40" s="333"/>
    </row>
    <row r="41" spans="1:33" s="334" customFormat="1" ht="14">
      <c r="A41" s="824"/>
      <c r="B41" s="572">
        <f t="shared" si="1"/>
        <v>0</v>
      </c>
      <c r="C41" s="191"/>
      <c r="D41" s="102"/>
      <c r="E41" s="329"/>
      <c r="F41" s="333"/>
      <c r="G41" s="102"/>
      <c r="H41" s="329"/>
      <c r="I41" s="333"/>
      <c r="J41" s="102"/>
      <c r="K41" s="329"/>
      <c r="L41" s="333"/>
      <c r="M41" s="102"/>
      <c r="N41" s="329"/>
      <c r="O41" s="333"/>
      <c r="P41" s="102"/>
      <c r="Q41" s="329"/>
      <c r="R41" s="333"/>
      <c r="S41" s="102"/>
      <c r="T41" s="329"/>
      <c r="U41" s="333"/>
      <c r="V41" s="102"/>
      <c r="W41" s="329"/>
      <c r="X41" s="333"/>
      <c r="Y41" s="102"/>
      <c r="Z41" s="329"/>
      <c r="AA41" s="333"/>
      <c r="AB41" s="102"/>
      <c r="AC41" s="329"/>
      <c r="AD41" s="333"/>
      <c r="AE41" s="102"/>
      <c r="AF41" s="329"/>
      <c r="AG41" s="333"/>
    </row>
    <row r="42" spans="1:33" s="334" customFormat="1" ht="14">
      <c r="A42" s="824"/>
      <c r="B42" s="572">
        <f t="shared" si="1"/>
        <v>0</v>
      </c>
      <c r="C42" s="191"/>
      <c r="D42" s="102"/>
      <c r="E42" s="329"/>
      <c r="F42" s="333"/>
      <c r="G42" s="102"/>
      <c r="H42" s="329"/>
      <c r="I42" s="333"/>
      <c r="J42" s="102"/>
      <c r="K42" s="329"/>
      <c r="L42" s="333"/>
      <c r="M42" s="102"/>
      <c r="N42" s="329"/>
      <c r="O42" s="333"/>
      <c r="P42" s="102"/>
      <c r="Q42" s="329"/>
      <c r="R42" s="333"/>
      <c r="S42" s="102"/>
      <c r="T42" s="329"/>
      <c r="U42" s="333"/>
      <c r="V42" s="102"/>
      <c r="W42" s="329"/>
      <c r="X42" s="333"/>
      <c r="Y42" s="102"/>
      <c r="Z42" s="329"/>
      <c r="AA42" s="333"/>
      <c r="AB42" s="102"/>
      <c r="AC42" s="329"/>
      <c r="AD42" s="333"/>
      <c r="AE42" s="102"/>
      <c r="AF42" s="329"/>
      <c r="AG42" s="333"/>
    </row>
    <row r="43" spans="1:33" s="334" customFormat="1" ht="14">
      <c r="A43" s="824"/>
      <c r="B43" s="572">
        <f t="shared" si="1"/>
        <v>0</v>
      </c>
      <c r="C43" s="191"/>
      <c r="D43" s="102"/>
      <c r="E43" s="329"/>
      <c r="F43" s="333"/>
      <c r="G43" s="102"/>
      <c r="H43" s="329"/>
      <c r="I43" s="333"/>
      <c r="J43" s="102"/>
      <c r="K43" s="329"/>
      <c r="L43" s="333"/>
      <c r="M43" s="102"/>
      <c r="N43" s="329"/>
      <c r="O43" s="333"/>
      <c r="P43" s="102"/>
      <c r="Q43" s="329"/>
      <c r="R43" s="333"/>
      <c r="S43" s="102"/>
      <c r="T43" s="329"/>
      <c r="U43" s="333"/>
      <c r="V43" s="102"/>
      <c r="W43" s="329"/>
      <c r="X43" s="333"/>
      <c r="Y43" s="102"/>
      <c r="Z43" s="329"/>
      <c r="AA43" s="333"/>
      <c r="AB43" s="102"/>
      <c r="AC43" s="329"/>
      <c r="AD43" s="333"/>
      <c r="AE43" s="102"/>
      <c r="AF43" s="329"/>
      <c r="AG43" s="333"/>
    </row>
    <row r="44" spans="1:33" s="334" customFormat="1" ht="14">
      <c r="A44" s="825"/>
      <c r="B44" s="572">
        <f t="shared" si="1"/>
        <v>0</v>
      </c>
      <c r="C44" s="191"/>
      <c r="D44" s="102"/>
      <c r="E44" s="329"/>
      <c r="F44" s="333"/>
      <c r="G44" s="102"/>
      <c r="H44" s="329"/>
      <c r="I44" s="333"/>
      <c r="J44" s="102"/>
      <c r="K44" s="329"/>
      <c r="L44" s="333"/>
      <c r="M44" s="102"/>
      <c r="N44" s="329"/>
      <c r="O44" s="333"/>
      <c r="P44" s="102"/>
      <c r="Q44" s="329"/>
      <c r="R44" s="333"/>
      <c r="S44" s="102"/>
      <c r="T44" s="329"/>
      <c r="U44" s="333"/>
      <c r="V44" s="102"/>
      <c r="W44" s="329"/>
      <c r="X44" s="333"/>
      <c r="Y44" s="102"/>
      <c r="Z44" s="329"/>
      <c r="AA44" s="333"/>
      <c r="AB44" s="102"/>
      <c r="AC44" s="329"/>
      <c r="AD44" s="333"/>
      <c r="AE44" s="102"/>
      <c r="AF44" s="329"/>
      <c r="AG44" s="333"/>
    </row>
    <row r="45" spans="1:33" s="334" customFormat="1" ht="14">
      <c r="A45" s="348" t="s">
        <v>36</v>
      </c>
      <c r="B45" s="573"/>
      <c r="C45" s="191"/>
      <c r="D45" s="348" t="s">
        <v>36</v>
      </c>
      <c r="E45" s="573"/>
      <c r="F45" s="333"/>
      <c r="G45" s="348" t="s">
        <v>36</v>
      </c>
      <c r="H45" s="573"/>
      <c r="I45" s="333"/>
      <c r="J45" s="348" t="s">
        <v>36</v>
      </c>
      <c r="K45" s="573"/>
      <c r="L45" s="333"/>
      <c r="M45" s="348" t="s">
        <v>36</v>
      </c>
      <c r="N45" s="573"/>
      <c r="O45" s="333"/>
      <c r="P45" s="348" t="s">
        <v>36</v>
      </c>
      <c r="Q45" s="573"/>
      <c r="R45" s="333"/>
      <c r="S45" s="348" t="s">
        <v>36</v>
      </c>
      <c r="T45" s="573"/>
      <c r="U45" s="333"/>
      <c r="V45" s="348" t="s">
        <v>36</v>
      </c>
      <c r="W45" s="573"/>
      <c r="X45" s="333"/>
      <c r="Y45" s="348" t="s">
        <v>36</v>
      </c>
      <c r="Z45" s="573"/>
      <c r="AA45" s="333"/>
      <c r="AB45" s="348" t="s">
        <v>36</v>
      </c>
      <c r="AC45" s="573"/>
      <c r="AD45" s="333"/>
      <c r="AE45" s="348" t="s">
        <v>36</v>
      </c>
      <c r="AF45" s="573"/>
      <c r="AG45" s="333"/>
    </row>
    <row r="46" spans="1:33" s="334" customFormat="1" ht="14">
      <c r="A46" s="349" t="s">
        <v>37</v>
      </c>
      <c r="B46" s="572">
        <f t="shared" ref="B46:B52" si="2">E46+H46+K46+N46+Q46+T46+W46+Z46+AC46+AF46</f>
        <v>0</v>
      </c>
      <c r="C46" s="191"/>
      <c r="D46" s="349" t="s">
        <v>37</v>
      </c>
      <c r="E46" s="329"/>
      <c r="F46" s="333"/>
      <c r="G46" s="349" t="s">
        <v>37</v>
      </c>
      <c r="H46" s="329"/>
      <c r="I46" s="333"/>
      <c r="J46" s="349" t="s">
        <v>37</v>
      </c>
      <c r="K46" s="329"/>
      <c r="L46" s="333"/>
      <c r="M46" s="349" t="s">
        <v>37</v>
      </c>
      <c r="N46" s="329"/>
      <c r="O46" s="333"/>
      <c r="P46" s="349" t="s">
        <v>37</v>
      </c>
      <c r="Q46" s="329"/>
      <c r="R46" s="333"/>
      <c r="S46" s="349" t="s">
        <v>37</v>
      </c>
      <c r="T46" s="329"/>
      <c r="U46" s="333"/>
      <c r="V46" s="349" t="s">
        <v>37</v>
      </c>
      <c r="W46" s="329"/>
      <c r="X46" s="333"/>
      <c r="Y46" s="349" t="s">
        <v>37</v>
      </c>
      <c r="Z46" s="329"/>
      <c r="AA46" s="333"/>
      <c r="AB46" s="349" t="s">
        <v>37</v>
      </c>
      <c r="AC46" s="329"/>
      <c r="AD46" s="333"/>
      <c r="AE46" s="349" t="s">
        <v>37</v>
      </c>
      <c r="AF46" s="329"/>
      <c r="AG46" s="333"/>
    </row>
    <row r="47" spans="1:33" s="334" customFormat="1" ht="14">
      <c r="A47" s="349" t="s">
        <v>38</v>
      </c>
      <c r="B47" s="572">
        <f t="shared" si="2"/>
        <v>0</v>
      </c>
      <c r="C47" s="191"/>
      <c r="D47" s="349" t="s">
        <v>38</v>
      </c>
      <c r="E47" s="329"/>
      <c r="F47" s="333"/>
      <c r="G47" s="349" t="s">
        <v>38</v>
      </c>
      <c r="H47" s="329"/>
      <c r="I47" s="333"/>
      <c r="J47" s="349" t="s">
        <v>38</v>
      </c>
      <c r="K47" s="329"/>
      <c r="L47" s="333"/>
      <c r="M47" s="349" t="s">
        <v>38</v>
      </c>
      <c r="N47" s="329"/>
      <c r="O47" s="333"/>
      <c r="P47" s="349" t="s">
        <v>38</v>
      </c>
      <c r="Q47" s="329"/>
      <c r="R47" s="333"/>
      <c r="S47" s="349" t="s">
        <v>38</v>
      </c>
      <c r="T47" s="329"/>
      <c r="U47" s="333"/>
      <c r="V47" s="349" t="s">
        <v>38</v>
      </c>
      <c r="W47" s="329"/>
      <c r="X47" s="333"/>
      <c r="Y47" s="349" t="s">
        <v>38</v>
      </c>
      <c r="Z47" s="329"/>
      <c r="AA47" s="333"/>
      <c r="AB47" s="349" t="s">
        <v>38</v>
      </c>
      <c r="AC47" s="329"/>
      <c r="AD47" s="333"/>
      <c r="AE47" s="349" t="s">
        <v>38</v>
      </c>
      <c r="AF47" s="329"/>
      <c r="AG47" s="333"/>
    </row>
    <row r="48" spans="1:33" s="334" customFormat="1" ht="14">
      <c r="A48" s="349" t="s">
        <v>39</v>
      </c>
      <c r="B48" s="572">
        <f t="shared" si="2"/>
        <v>0</v>
      </c>
      <c r="C48" s="191"/>
      <c r="D48" s="349" t="s">
        <v>39</v>
      </c>
      <c r="E48" s="329"/>
      <c r="F48" s="333"/>
      <c r="G48" s="349" t="s">
        <v>39</v>
      </c>
      <c r="H48" s="329"/>
      <c r="I48" s="333"/>
      <c r="J48" s="349" t="s">
        <v>39</v>
      </c>
      <c r="K48" s="329"/>
      <c r="L48" s="333"/>
      <c r="M48" s="349" t="s">
        <v>39</v>
      </c>
      <c r="N48" s="329"/>
      <c r="O48" s="333"/>
      <c r="P48" s="349" t="s">
        <v>39</v>
      </c>
      <c r="Q48" s="329"/>
      <c r="R48" s="333"/>
      <c r="S48" s="349" t="s">
        <v>39</v>
      </c>
      <c r="T48" s="329"/>
      <c r="U48" s="333"/>
      <c r="V48" s="349" t="s">
        <v>39</v>
      </c>
      <c r="W48" s="329"/>
      <c r="X48" s="333"/>
      <c r="Y48" s="349" t="s">
        <v>39</v>
      </c>
      <c r="Z48" s="329"/>
      <c r="AA48" s="333"/>
      <c r="AB48" s="349" t="s">
        <v>39</v>
      </c>
      <c r="AC48" s="329"/>
      <c r="AD48" s="333"/>
      <c r="AE48" s="349" t="s">
        <v>39</v>
      </c>
      <c r="AF48" s="329"/>
      <c r="AG48" s="333"/>
    </row>
    <row r="49" spans="1:33" s="334" customFormat="1" ht="14">
      <c r="A49" s="349" t="s">
        <v>40</v>
      </c>
      <c r="B49" s="572">
        <f t="shared" si="2"/>
        <v>0</v>
      </c>
      <c r="C49" s="191"/>
      <c r="D49" s="349" t="s">
        <v>40</v>
      </c>
      <c r="E49" s="329"/>
      <c r="F49" s="333"/>
      <c r="G49" s="349" t="s">
        <v>40</v>
      </c>
      <c r="H49" s="329"/>
      <c r="I49" s="333"/>
      <c r="J49" s="349" t="s">
        <v>40</v>
      </c>
      <c r="K49" s="329"/>
      <c r="L49" s="333"/>
      <c r="M49" s="349" t="s">
        <v>40</v>
      </c>
      <c r="N49" s="329"/>
      <c r="O49" s="333"/>
      <c r="P49" s="349" t="s">
        <v>40</v>
      </c>
      <c r="Q49" s="329"/>
      <c r="R49" s="333"/>
      <c r="S49" s="349" t="s">
        <v>40</v>
      </c>
      <c r="T49" s="329"/>
      <c r="U49" s="333"/>
      <c r="V49" s="349" t="s">
        <v>40</v>
      </c>
      <c r="W49" s="329"/>
      <c r="X49" s="333"/>
      <c r="Y49" s="349" t="s">
        <v>40</v>
      </c>
      <c r="Z49" s="329"/>
      <c r="AA49" s="333"/>
      <c r="AB49" s="349" t="s">
        <v>40</v>
      </c>
      <c r="AC49" s="329"/>
      <c r="AD49" s="333"/>
      <c r="AE49" s="349" t="s">
        <v>40</v>
      </c>
      <c r="AF49" s="329"/>
      <c r="AG49" s="333"/>
    </row>
    <row r="50" spans="1:33" s="334" customFormat="1" ht="14">
      <c r="A50" s="342" t="s">
        <v>41</v>
      </c>
      <c r="B50" s="572">
        <f t="shared" si="2"/>
        <v>0</v>
      </c>
      <c r="C50" s="191"/>
      <c r="D50" s="342" t="s">
        <v>41</v>
      </c>
      <c r="E50" s="329"/>
      <c r="F50" s="333"/>
      <c r="G50" s="342" t="s">
        <v>41</v>
      </c>
      <c r="H50" s="329"/>
      <c r="I50" s="333"/>
      <c r="J50" s="342" t="s">
        <v>41</v>
      </c>
      <c r="K50" s="329"/>
      <c r="L50" s="333"/>
      <c r="M50" s="342" t="s">
        <v>41</v>
      </c>
      <c r="N50" s="329"/>
      <c r="O50" s="333"/>
      <c r="P50" s="342" t="s">
        <v>41</v>
      </c>
      <c r="Q50" s="329"/>
      <c r="R50" s="333"/>
      <c r="S50" s="342" t="s">
        <v>41</v>
      </c>
      <c r="T50" s="329"/>
      <c r="U50" s="333"/>
      <c r="V50" s="342" t="s">
        <v>41</v>
      </c>
      <c r="W50" s="329"/>
      <c r="X50" s="333"/>
      <c r="Y50" s="342" t="s">
        <v>41</v>
      </c>
      <c r="Z50" s="329"/>
      <c r="AA50" s="333"/>
      <c r="AB50" s="342" t="s">
        <v>41</v>
      </c>
      <c r="AC50" s="329"/>
      <c r="AD50" s="333"/>
      <c r="AE50" s="342" t="s">
        <v>41</v>
      </c>
      <c r="AF50" s="329"/>
      <c r="AG50" s="333"/>
    </row>
    <row r="51" spans="1:33" s="334" customFormat="1" ht="14">
      <c r="A51" s="342" t="s">
        <v>42</v>
      </c>
      <c r="B51" s="572">
        <f t="shared" si="2"/>
        <v>0</v>
      </c>
      <c r="C51" s="191"/>
      <c r="D51" s="342" t="s">
        <v>42</v>
      </c>
      <c r="E51" s="329"/>
      <c r="F51" s="333"/>
      <c r="G51" s="342" t="s">
        <v>42</v>
      </c>
      <c r="H51" s="329"/>
      <c r="I51" s="333"/>
      <c r="J51" s="342" t="s">
        <v>42</v>
      </c>
      <c r="K51" s="329"/>
      <c r="L51" s="333"/>
      <c r="M51" s="342" t="s">
        <v>42</v>
      </c>
      <c r="N51" s="329"/>
      <c r="O51" s="333"/>
      <c r="P51" s="342" t="s">
        <v>42</v>
      </c>
      <c r="Q51" s="329"/>
      <c r="R51" s="333"/>
      <c r="S51" s="342" t="s">
        <v>42</v>
      </c>
      <c r="T51" s="329"/>
      <c r="U51" s="333"/>
      <c r="V51" s="342" t="s">
        <v>42</v>
      </c>
      <c r="W51" s="329"/>
      <c r="X51" s="333"/>
      <c r="Y51" s="342" t="s">
        <v>42</v>
      </c>
      <c r="Z51" s="329"/>
      <c r="AA51" s="333"/>
      <c r="AB51" s="342" t="s">
        <v>42</v>
      </c>
      <c r="AC51" s="329"/>
      <c r="AD51" s="333"/>
      <c r="AE51" s="342" t="s">
        <v>42</v>
      </c>
      <c r="AF51" s="329"/>
      <c r="AG51" s="333"/>
    </row>
    <row r="52" spans="1:33" s="334" customFormat="1" ht="14">
      <c r="A52" s="342" t="s">
        <v>43</v>
      </c>
      <c r="B52" s="572">
        <f t="shared" si="2"/>
        <v>0</v>
      </c>
      <c r="C52" s="191"/>
      <c r="D52" s="342" t="s">
        <v>43</v>
      </c>
      <c r="E52" s="329"/>
      <c r="F52" s="333"/>
      <c r="G52" s="342" t="s">
        <v>43</v>
      </c>
      <c r="H52" s="329"/>
      <c r="I52" s="333"/>
      <c r="J52" s="342" t="s">
        <v>43</v>
      </c>
      <c r="K52" s="329"/>
      <c r="L52" s="333"/>
      <c r="M52" s="342" t="s">
        <v>43</v>
      </c>
      <c r="N52" s="329"/>
      <c r="O52" s="333"/>
      <c r="P52" s="342" t="s">
        <v>43</v>
      </c>
      <c r="Q52" s="329"/>
      <c r="R52" s="333"/>
      <c r="S52" s="342" t="s">
        <v>43</v>
      </c>
      <c r="T52" s="329"/>
      <c r="U52" s="333"/>
      <c r="V52" s="342" t="s">
        <v>43</v>
      </c>
      <c r="W52" s="329"/>
      <c r="X52" s="333"/>
      <c r="Y52" s="342" t="s">
        <v>43</v>
      </c>
      <c r="Z52" s="329"/>
      <c r="AA52" s="333"/>
      <c r="AB52" s="342" t="s">
        <v>43</v>
      </c>
      <c r="AC52" s="329"/>
      <c r="AD52" s="333"/>
      <c r="AE52" s="342" t="s">
        <v>43</v>
      </c>
      <c r="AF52" s="329"/>
      <c r="AG52" s="333"/>
    </row>
    <row r="53" spans="1:33" s="334" customFormat="1" ht="14">
      <c r="A53" s="350" t="s">
        <v>45</v>
      </c>
      <c r="B53" s="574">
        <f>SUM(B34:B52)</f>
        <v>0</v>
      </c>
      <c r="C53" s="191"/>
      <c r="D53" s="350" t="s">
        <v>45</v>
      </c>
      <c r="E53" s="574">
        <f>SUM(E34:E52)</f>
        <v>0</v>
      </c>
      <c r="F53" s="333"/>
      <c r="G53" s="350" t="s">
        <v>45</v>
      </c>
      <c r="H53" s="574">
        <f>SUM(H34:H52)</f>
        <v>0</v>
      </c>
      <c r="I53" s="333"/>
      <c r="J53" s="350" t="s">
        <v>45</v>
      </c>
      <c r="K53" s="574">
        <f>SUM(K34:K52)</f>
        <v>0</v>
      </c>
      <c r="L53" s="333"/>
      <c r="M53" s="350" t="s">
        <v>45</v>
      </c>
      <c r="N53" s="574">
        <f>SUM(N34:N52)</f>
        <v>0</v>
      </c>
      <c r="O53" s="333"/>
      <c r="P53" s="350" t="s">
        <v>45</v>
      </c>
      <c r="Q53" s="574">
        <f>SUM(Q34:Q52)</f>
        <v>0</v>
      </c>
      <c r="R53" s="333"/>
      <c r="S53" s="350" t="s">
        <v>45</v>
      </c>
      <c r="T53" s="574">
        <f>SUM(T34:T52)</f>
        <v>0</v>
      </c>
      <c r="U53" s="333"/>
      <c r="V53" s="350" t="s">
        <v>45</v>
      </c>
      <c r="W53" s="574">
        <f>SUM(W34:W52)</f>
        <v>0</v>
      </c>
      <c r="X53" s="333"/>
      <c r="Y53" s="350" t="s">
        <v>45</v>
      </c>
      <c r="Z53" s="574">
        <f>SUM(Z34:Z52)</f>
        <v>0</v>
      </c>
      <c r="AA53" s="333"/>
      <c r="AB53" s="350" t="s">
        <v>45</v>
      </c>
      <c r="AC53" s="574">
        <f>SUM(AC34:AC52)</f>
        <v>0</v>
      </c>
      <c r="AD53" s="333"/>
      <c r="AE53" s="350" t="s">
        <v>45</v>
      </c>
      <c r="AF53" s="574">
        <f>SUM(AF34:AF52)</f>
        <v>0</v>
      </c>
      <c r="AG53" s="333"/>
    </row>
    <row r="54" spans="1:33" s="334" customFormat="1" ht="14">
      <c r="A54" s="351"/>
      <c r="B54" s="575"/>
      <c r="C54" s="191"/>
      <c r="D54" s="351"/>
      <c r="E54" s="575"/>
      <c r="F54" s="333"/>
      <c r="G54" s="351"/>
      <c r="H54" s="575"/>
      <c r="I54" s="333"/>
      <c r="J54" s="351"/>
      <c r="K54" s="575"/>
      <c r="L54" s="333"/>
      <c r="M54" s="351"/>
      <c r="N54" s="575"/>
      <c r="O54" s="333"/>
      <c r="P54" s="351"/>
      <c r="Q54" s="575"/>
      <c r="R54" s="333"/>
      <c r="S54" s="351"/>
      <c r="T54" s="575"/>
      <c r="U54" s="333"/>
      <c r="V54" s="351"/>
      <c r="W54" s="575"/>
      <c r="X54" s="333"/>
      <c r="Y54" s="351"/>
      <c r="Z54" s="575"/>
      <c r="AA54" s="333"/>
      <c r="AB54" s="351"/>
      <c r="AC54" s="575"/>
      <c r="AD54" s="333"/>
      <c r="AE54" s="351"/>
      <c r="AF54" s="575"/>
      <c r="AG54" s="333"/>
    </row>
    <row r="55" spans="1:33" s="334" customFormat="1" ht="14">
      <c r="A55" s="352" t="s">
        <v>46</v>
      </c>
      <c r="B55" s="574">
        <f>+B30-B53</f>
        <v>0</v>
      </c>
      <c r="C55" s="333"/>
      <c r="D55" s="352" t="s">
        <v>46</v>
      </c>
      <c r="E55" s="574">
        <f>+E30-E53</f>
        <v>0</v>
      </c>
      <c r="F55" s="333"/>
      <c r="G55" s="352" t="s">
        <v>46</v>
      </c>
      <c r="H55" s="574">
        <f>+H30-H53</f>
        <v>0</v>
      </c>
      <c r="I55" s="333"/>
      <c r="J55" s="352" t="s">
        <v>46</v>
      </c>
      <c r="K55" s="574">
        <f>+K30-K53</f>
        <v>0</v>
      </c>
      <c r="L55" s="333"/>
      <c r="M55" s="352" t="s">
        <v>46</v>
      </c>
      <c r="N55" s="574">
        <f>+N30-N53</f>
        <v>0</v>
      </c>
      <c r="O55" s="333"/>
      <c r="P55" s="352" t="s">
        <v>46</v>
      </c>
      <c r="Q55" s="574">
        <f>+Q30-Q53</f>
        <v>0</v>
      </c>
      <c r="R55" s="333"/>
      <c r="S55" s="352" t="s">
        <v>46</v>
      </c>
      <c r="T55" s="574">
        <f>+T30-T53</f>
        <v>0</v>
      </c>
      <c r="U55" s="333"/>
      <c r="V55" s="352" t="s">
        <v>46</v>
      </c>
      <c r="W55" s="574">
        <f>+W30-W53</f>
        <v>0</v>
      </c>
      <c r="X55" s="333"/>
      <c r="Y55" s="352" t="s">
        <v>46</v>
      </c>
      <c r="Z55" s="574">
        <f>+Z30-Z53</f>
        <v>0</v>
      </c>
      <c r="AA55" s="333"/>
      <c r="AB55" s="352" t="s">
        <v>46</v>
      </c>
      <c r="AC55" s="574">
        <f>+AC30-AC53</f>
        <v>0</v>
      </c>
      <c r="AD55" s="333"/>
      <c r="AE55" s="352" t="s">
        <v>46</v>
      </c>
      <c r="AF55" s="574">
        <f>+AF30-AF53</f>
        <v>0</v>
      </c>
      <c r="AG55" s="333"/>
    </row>
    <row r="56" spans="1:33" s="334" customFormat="1" ht="14">
      <c r="A56" s="191"/>
      <c r="B56" s="191"/>
      <c r="C56" s="333"/>
      <c r="D56" s="191"/>
      <c r="E56" s="191"/>
      <c r="F56" s="333"/>
      <c r="G56" s="191"/>
      <c r="H56" s="191"/>
      <c r="I56" s="333"/>
      <c r="J56" s="191"/>
      <c r="K56" s="191"/>
      <c r="L56" s="333"/>
      <c r="M56" s="191"/>
      <c r="N56" s="191"/>
      <c r="O56" s="333"/>
      <c r="P56" s="191"/>
      <c r="Q56" s="191"/>
      <c r="R56" s="333"/>
      <c r="S56" s="191"/>
      <c r="T56" s="191"/>
      <c r="U56" s="333"/>
      <c r="V56" s="191"/>
      <c r="W56" s="191"/>
      <c r="X56" s="333"/>
      <c r="Y56" s="191"/>
      <c r="Z56" s="191"/>
      <c r="AA56" s="333"/>
      <c r="AB56" s="191"/>
      <c r="AC56" s="191"/>
      <c r="AD56" s="333"/>
      <c r="AE56" s="191"/>
      <c r="AF56" s="191"/>
      <c r="AG56" s="333"/>
    </row>
  </sheetData>
  <sheetProtection algorithmName="SHA-512" hashValue="4AK4SX5lNcKBI3p0skXVGywrTVxKwCBu+Fq7n4uF8yfm+gk745/jYt67SI+o9ygzdboSBsoYZV4L5FpXZCt64g==" saltValue="ExoyhAcawke3MIeVgCwvog==" spinCount="100000" sheet="1" objects="1" scenarios="1"/>
  <mergeCells count="34">
    <mergeCell ref="M32:M33"/>
    <mergeCell ref="M9:M10"/>
    <mergeCell ref="D32:D33"/>
    <mergeCell ref="G32:G33"/>
    <mergeCell ref="A32:A33"/>
    <mergeCell ref="A34:A44"/>
    <mergeCell ref="A9:A10"/>
    <mergeCell ref="D9:D10"/>
    <mergeCell ref="G9:G10"/>
    <mergeCell ref="J9:J10"/>
    <mergeCell ref="J32:J33"/>
    <mergeCell ref="AE7:AF7"/>
    <mergeCell ref="P32:P33"/>
    <mergeCell ref="S32:S33"/>
    <mergeCell ref="V32:V33"/>
    <mergeCell ref="Y32:Y33"/>
    <mergeCell ref="AB32:AB33"/>
    <mergeCell ref="AE32:AE33"/>
    <mergeCell ref="P9:P10"/>
    <mergeCell ref="S9:S10"/>
    <mergeCell ref="V9:V10"/>
    <mergeCell ref="Y9:Y10"/>
    <mergeCell ref="AB9:AB10"/>
    <mergeCell ref="AE9:AE10"/>
    <mergeCell ref="P7:Q7"/>
    <mergeCell ref="S7:T7"/>
    <mergeCell ref="V7:W7"/>
    <mergeCell ref="Y7:Z7"/>
    <mergeCell ref="AB7:AC7"/>
    <mergeCell ref="A7:B7"/>
    <mergeCell ref="D7:E7"/>
    <mergeCell ref="G7:H7"/>
    <mergeCell ref="J7:K7"/>
    <mergeCell ref="M7:N7"/>
  </mergeCells>
  <hyperlinks>
    <hyperlink ref="F1" location="ToC!A1" display="ToC!A1"/>
  </hyperlinks>
  <printOptions horizontalCentered="1"/>
  <pageMargins left="0.25" right="0.25" top="0.75" bottom="0.75" header="0.3" footer="0.3"/>
  <pageSetup paperSize="5" scale="70" orientation="portrait" r:id="rId1"/>
  <headerFooter alignWithMargins="0">
    <oddHeader xml:space="preserve">&amp;C&amp;"Arial Narrow,Bold"&amp;10&amp;A&amp;R&amp;14    </oddHeader>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59999389629810485"/>
  </sheetPr>
  <dimension ref="A1:AH179"/>
  <sheetViews>
    <sheetView showGridLines="0" view="pageBreakPreview" zoomScale="50" zoomScaleNormal="80" zoomScaleSheetLayoutView="50" workbookViewId="0">
      <pane xSplit="2" ySplit="9" topLeftCell="C10" activePane="bottomRight" state="frozen"/>
      <selection pane="topRight" activeCell="C1" sqref="C1"/>
      <selection pane="bottomLeft" activeCell="A10" sqref="A10"/>
      <selection pane="bottomRight" activeCell="A12" sqref="A12"/>
    </sheetView>
  </sheetViews>
  <sheetFormatPr defaultColWidth="0" defaultRowHeight="12.5" zeroHeight="1"/>
  <cols>
    <col min="1" max="1" width="22.1796875" style="95" customWidth="1"/>
    <col min="2" max="2" width="56.7265625" style="534" bestFit="1" customWidth="1"/>
    <col min="3" max="3" width="21.36328125" style="377" customWidth="1"/>
    <col min="4" max="12" width="21.36328125" style="95" customWidth="1"/>
    <col min="13" max="13" width="21.36328125" style="377" customWidth="1"/>
    <col min="14" max="32" width="21.36328125" style="95" customWidth="1"/>
    <col min="33" max="33" width="8.7265625" style="95" customWidth="1"/>
    <col min="34" max="16384" width="9.1796875" style="95" hidden="1"/>
  </cols>
  <sheetData>
    <row r="1" spans="1:33" ht="18">
      <c r="A1" s="42" t="str">
        <f>ToC!A1</f>
        <v>SCHEDULES to the APPOINTED ACTUARY'S REPORT for</v>
      </c>
      <c r="B1" s="529"/>
      <c r="C1" s="369"/>
      <c r="D1" s="188">
        <v>3.2</v>
      </c>
      <c r="E1" s="8"/>
      <c r="F1" s="8"/>
      <c r="G1" s="8"/>
      <c r="H1" s="8"/>
      <c r="I1" s="8"/>
      <c r="J1" s="8"/>
      <c r="K1" s="8"/>
      <c r="L1" s="8"/>
      <c r="M1" s="373"/>
      <c r="N1" s="8"/>
      <c r="O1" s="8"/>
      <c r="P1" s="8"/>
      <c r="Q1" s="8"/>
      <c r="R1" s="8"/>
      <c r="S1" s="8"/>
      <c r="T1" s="8"/>
      <c r="U1" s="8"/>
      <c r="V1" s="8"/>
      <c r="W1" s="8"/>
      <c r="X1" s="8"/>
      <c r="Y1" s="8"/>
      <c r="Z1" s="8"/>
      <c r="AA1" s="8"/>
      <c r="AB1" s="8"/>
      <c r="AC1" s="8"/>
      <c r="AD1" s="8"/>
      <c r="AE1" s="8"/>
      <c r="AF1" s="8"/>
      <c r="AG1" s="8"/>
    </row>
    <row r="2" spans="1:33" ht="18">
      <c r="A2" s="39" t="str">
        <f>ToC!A2</f>
        <v>Select Name of Insurer doing Long-term Insurance Business</v>
      </c>
      <c r="B2" s="530"/>
      <c r="C2" s="370"/>
      <c r="D2" s="33"/>
      <c r="E2" s="8"/>
      <c r="F2" s="8"/>
      <c r="G2" s="8"/>
      <c r="H2" s="8"/>
      <c r="I2" s="8"/>
      <c r="J2" s="8"/>
      <c r="K2" s="8"/>
      <c r="L2" s="8"/>
      <c r="M2" s="373"/>
      <c r="N2" s="8"/>
      <c r="O2" s="8"/>
      <c r="P2" s="8"/>
      <c r="Q2" s="8"/>
      <c r="R2" s="8"/>
      <c r="S2" s="8"/>
      <c r="T2" s="8"/>
      <c r="U2" s="8"/>
      <c r="V2" s="8"/>
      <c r="W2" s="8"/>
      <c r="X2" s="8"/>
      <c r="Y2" s="8"/>
      <c r="Z2" s="8"/>
      <c r="AA2" s="8"/>
      <c r="AB2" s="8"/>
      <c r="AC2" s="8"/>
      <c r="AD2" s="8"/>
      <c r="AE2" s="8"/>
      <c r="AF2" s="8"/>
      <c r="AG2" s="8"/>
    </row>
    <row r="3" spans="1:33" ht="18">
      <c r="A3" s="33" t="str">
        <f>ToC!A3</f>
        <v>Report Date: 31-Dec-2021</v>
      </c>
      <c r="B3" s="531"/>
      <c r="C3" s="371"/>
      <c r="D3" s="8"/>
      <c r="E3" s="8"/>
      <c r="F3" s="8"/>
      <c r="G3" s="8"/>
      <c r="H3" s="8"/>
      <c r="I3" s="8"/>
      <c r="J3" s="8"/>
      <c r="K3" s="8"/>
      <c r="L3" s="8"/>
      <c r="M3" s="373"/>
      <c r="N3" s="8"/>
      <c r="O3" s="8"/>
      <c r="P3" s="8"/>
      <c r="Q3" s="8"/>
      <c r="R3" s="8"/>
      <c r="S3" s="8"/>
      <c r="T3" s="8"/>
      <c r="U3" s="8"/>
      <c r="V3" s="8"/>
      <c r="W3" s="8"/>
      <c r="X3" s="8"/>
      <c r="Y3" s="8"/>
      <c r="Z3" s="8"/>
      <c r="AA3" s="8"/>
      <c r="AB3" s="8"/>
      <c r="AC3" s="8"/>
      <c r="AD3" s="8"/>
      <c r="AE3" s="8"/>
      <c r="AF3" s="8"/>
      <c r="AG3" s="8"/>
    </row>
    <row r="4" spans="1:33" ht="10.5" customHeight="1">
      <c r="A4" s="24"/>
      <c r="B4" s="532"/>
      <c r="C4" s="372"/>
      <c r="D4" s="24"/>
      <c r="E4" s="8"/>
      <c r="F4" s="8"/>
      <c r="G4" s="8"/>
      <c r="H4" s="8"/>
      <c r="I4" s="8"/>
      <c r="J4" s="8"/>
      <c r="K4" s="8"/>
      <c r="L4" s="8"/>
      <c r="M4" s="373"/>
      <c r="N4" s="8"/>
      <c r="O4" s="8"/>
      <c r="P4" s="8"/>
      <c r="Q4" s="8"/>
      <c r="R4" s="8"/>
      <c r="S4" s="8"/>
      <c r="T4" s="8"/>
      <c r="U4" s="8"/>
      <c r="V4" s="8"/>
      <c r="W4" s="8"/>
      <c r="X4" s="8"/>
      <c r="Y4" s="8"/>
      <c r="Z4" s="8"/>
      <c r="AA4" s="8"/>
      <c r="AB4" s="8"/>
      <c r="AC4" s="8"/>
      <c r="AD4" s="8"/>
      <c r="AE4" s="8"/>
      <c r="AF4" s="8"/>
      <c r="AG4" s="8"/>
    </row>
    <row r="5" spans="1:33" ht="30" customHeight="1">
      <c r="A5" s="92" t="s">
        <v>33</v>
      </c>
      <c r="B5" s="533"/>
      <c r="C5" s="372"/>
      <c r="D5" s="24"/>
      <c r="E5" s="24"/>
      <c r="F5" s="24"/>
      <c r="G5" s="8"/>
      <c r="H5" s="8"/>
      <c r="I5" s="8"/>
      <c r="J5" s="8"/>
      <c r="K5" s="8"/>
      <c r="L5" s="8"/>
      <c r="M5" s="373"/>
      <c r="N5" s="8"/>
      <c r="O5" s="8"/>
      <c r="P5" s="8"/>
      <c r="Q5" s="8"/>
      <c r="R5" s="8"/>
      <c r="S5" s="8"/>
      <c r="T5" s="8"/>
      <c r="U5" s="8"/>
      <c r="V5" s="8"/>
      <c r="W5" s="8"/>
      <c r="X5" s="8"/>
      <c r="Y5" s="8"/>
      <c r="Z5" s="8"/>
      <c r="AA5" s="8"/>
      <c r="AB5" s="8"/>
      <c r="AC5" s="8"/>
      <c r="AD5" s="8"/>
      <c r="AE5" s="8"/>
      <c r="AF5" s="8"/>
      <c r="AG5" s="8"/>
    </row>
    <row r="6" spans="1:33" ht="30" customHeight="1" thickBot="1">
      <c r="A6" s="8"/>
      <c r="B6" s="533"/>
      <c r="C6" s="373"/>
      <c r="D6" s="8"/>
      <c r="E6" s="8"/>
      <c r="F6" s="8"/>
      <c r="G6" s="8"/>
      <c r="H6" s="8"/>
      <c r="I6" s="8"/>
      <c r="J6" s="8"/>
      <c r="K6" s="8"/>
      <c r="L6" s="8"/>
      <c r="M6" s="373"/>
      <c r="N6" s="8"/>
      <c r="O6" s="8"/>
      <c r="P6" s="8"/>
      <c r="Q6" s="8"/>
      <c r="R6" s="8"/>
      <c r="S6" s="8"/>
      <c r="T6" s="8"/>
      <c r="U6" s="8"/>
      <c r="V6" s="8"/>
      <c r="W6" s="8"/>
      <c r="X6" s="8"/>
      <c r="Y6" s="8"/>
      <c r="Z6" s="8"/>
      <c r="AA6" s="8"/>
      <c r="AB6" s="8"/>
      <c r="AC6" s="8"/>
      <c r="AD6" s="8"/>
      <c r="AE6" s="8"/>
      <c r="AF6" s="8"/>
      <c r="AG6" s="8"/>
    </row>
    <row r="7" spans="1:33" ht="14.5" thickBot="1">
      <c r="A7" s="8"/>
      <c r="B7" s="533"/>
      <c r="C7" s="826" t="s">
        <v>82</v>
      </c>
      <c r="D7" s="827"/>
      <c r="E7" s="827"/>
      <c r="F7" s="827"/>
      <c r="G7" s="827"/>
      <c r="H7" s="827"/>
      <c r="I7" s="827"/>
      <c r="J7" s="827"/>
      <c r="K7" s="827"/>
      <c r="L7" s="828"/>
      <c r="M7" s="826" t="s">
        <v>83</v>
      </c>
      <c r="N7" s="827"/>
      <c r="O7" s="827"/>
      <c r="P7" s="827"/>
      <c r="Q7" s="827"/>
      <c r="R7" s="827"/>
      <c r="S7" s="827"/>
      <c r="T7" s="827"/>
      <c r="U7" s="827"/>
      <c r="V7" s="828"/>
      <c r="W7" s="826" t="s">
        <v>88</v>
      </c>
      <c r="X7" s="827"/>
      <c r="Y7" s="827"/>
      <c r="Z7" s="827"/>
      <c r="AA7" s="827"/>
      <c r="AB7" s="827"/>
      <c r="AC7" s="827"/>
      <c r="AD7" s="827"/>
      <c r="AE7" s="827"/>
      <c r="AF7" s="828"/>
      <c r="AG7" s="8"/>
    </row>
    <row r="8" spans="1:33" ht="62.25" customHeight="1">
      <c r="A8" s="251" t="s">
        <v>241</v>
      </c>
      <c r="B8" s="251" t="s">
        <v>267</v>
      </c>
      <c r="C8" s="264" t="s">
        <v>14</v>
      </c>
      <c r="D8" s="265" t="s">
        <v>266</v>
      </c>
      <c r="E8" s="265" t="s">
        <v>7</v>
      </c>
      <c r="F8" s="265" t="s">
        <v>8</v>
      </c>
      <c r="G8" s="265" t="s">
        <v>9</v>
      </c>
      <c r="H8" s="265" t="s">
        <v>10</v>
      </c>
      <c r="I8" s="265" t="s">
        <v>11</v>
      </c>
      <c r="J8" s="265" t="s">
        <v>265</v>
      </c>
      <c r="K8" s="265" t="s">
        <v>12</v>
      </c>
      <c r="L8" s="266" t="s">
        <v>13</v>
      </c>
      <c r="M8" s="264" t="s">
        <v>14</v>
      </c>
      <c r="N8" s="265" t="s">
        <v>266</v>
      </c>
      <c r="O8" s="265" t="s">
        <v>7</v>
      </c>
      <c r="P8" s="265" t="s">
        <v>8</v>
      </c>
      <c r="Q8" s="265" t="s">
        <v>9</v>
      </c>
      <c r="R8" s="265" t="s">
        <v>10</v>
      </c>
      <c r="S8" s="265" t="s">
        <v>11</v>
      </c>
      <c r="T8" s="265" t="s">
        <v>265</v>
      </c>
      <c r="U8" s="265" t="s">
        <v>12</v>
      </c>
      <c r="V8" s="266" t="s">
        <v>13</v>
      </c>
      <c r="W8" s="264" t="s">
        <v>14</v>
      </c>
      <c r="X8" s="265" t="s">
        <v>266</v>
      </c>
      <c r="Y8" s="265" t="s">
        <v>7</v>
      </c>
      <c r="Z8" s="265" t="s">
        <v>8</v>
      </c>
      <c r="AA8" s="265" t="s">
        <v>9</v>
      </c>
      <c r="AB8" s="265" t="s">
        <v>10</v>
      </c>
      <c r="AC8" s="265" t="s">
        <v>11</v>
      </c>
      <c r="AD8" s="265" t="s">
        <v>265</v>
      </c>
      <c r="AE8" s="265" t="s">
        <v>12</v>
      </c>
      <c r="AF8" s="266" t="s">
        <v>13</v>
      </c>
      <c r="AG8" s="8"/>
    </row>
    <row r="9" spans="1:33" ht="14.5" thickBot="1">
      <c r="A9" s="267"/>
      <c r="B9" s="268"/>
      <c r="C9" s="479"/>
      <c r="D9" s="480" t="s">
        <v>104</v>
      </c>
      <c r="E9" s="480" t="s">
        <v>104</v>
      </c>
      <c r="F9" s="480" t="s">
        <v>104</v>
      </c>
      <c r="G9" s="480" t="s">
        <v>104</v>
      </c>
      <c r="H9" s="480" t="s">
        <v>104</v>
      </c>
      <c r="I9" s="480" t="s">
        <v>104</v>
      </c>
      <c r="J9" s="480" t="s">
        <v>104</v>
      </c>
      <c r="K9" s="480" t="s">
        <v>104</v>
      </c>
      <c r="L9" s="481" t="s">
        <v>104</v>
      </c>
      <c r="M9" s="479"/>
      <c r="N9" s="480" t="s">
        <v>104</v>
      </c>
      <c r="O9" s="480" t="s">
        <v>104</v>
      </c>
      <c r="P9" s="480" t="s">
        <v>104</v>
      </c>
      <c r="Q9" s="480" t="s">
        <v>104</v>
      </c>
      <c r="R9" s="480" t="s">
        <v>104</v>
      </c>
      <c r="S9" s="480" t="s">
        <v>104</v>
      </c>
      <c r="T9" s="480" t="s">
        <v>104</v>
      </c>
      <c r="U9" s="480" t="s">
        <v>104</v>
      </c>
      <c r="V9" s="481" t="s">
        <v>104</v>
      </c>
      <c r="W9" s="482" t="s">
        <v>104</v>
      </c>
      <c r="X9" s="483"/>
      <c r="Y9" s="480" t="s">
        <v>104</v>
      </c>
      <c r="Z9" s="480" t="s">
        <v>104</v>
      </c>
      <c r="AA9" s="480" t="s">
        <v>104</v>
      </c>
      <c r="AB9" s="480" t="s">
        <v>104</v>
      </c>
      <c r="AC9" s="480" t="s">
        <v>104</v>
      </c>
      <c r="AD9" s="480" t="s">
        <v>104</v>
      </c>
      <c r="AE9" s="480" t="s">
        <v>104</v>
      </c>
      <c r="AF9" s="481" t="s">
        <v>104</v>
      </c>
      <c r="AG9" s="8"/>
    </row>
    <row r="10" spans="1:33" ht="14">
      <c r="A10" s="263"/>
      <c r="B10" s="504" t="s">
        <v>71</v>
      </c>
      <c r="C10" s="494"/>
      <c r="D10" s="273"/>
      <c r="E10" s="273"/>
      <c r="F10" s="273"/>
      <c r="G10" s="273"/>
      <c r="H10" s="273"/>
      <c r="I10" s="273"/>
      <c r="J10" s="273"/>
      <c r="K10" s="273"/>
      <c r="L10" s="499"/>
      <c r="M10" s="494"/>
      <c r="N10" s="273"/>
      <c r="O10" s="273"/>
      <c r="P10" s="273"/>
      <c r="Q10" s="273"/>
      <c r="R10" s="273"/>
      <c r="S10" s="273"/>
      <c r="T10" s="273"/>
      <c r="U10" s="273"/>
      <c r="V10" s="274"/>
      <c r="W10" s="367"/>
      <c r="X10" s="273"/>
      <c r="Y10" s="273"/>
      <c r="Z10" s="273"/>
      <c r="AA10" s="273"/>
      <c r="AB10" s="273"/>
      <c r="AC10" s="273"/>
      <c r="AD10" s="273"/>
      <c r="AE10" s="273"/>
      <c r="AF10" s="274"/>
      <c r="AG10" s="8"/>
    </row>
    <row r="11" spans="1:33" ht="14">
      <c r="A11" s="252"/>
      <c r="B11" s="260" t="s">
        <v>281</v>
      </c>
      <c r="C11" s="495"/>
      <c r="D11" s="272"/>
      <c r="E11" s="272"/>
      <c r="F11" s="272"/>
      <c r="G11" s="272"/>
      <c r="H11" s="272"/>
      <c r="I11" s="272"/>
      <c r="J11" s="272"/>
      <c r="K11" s="272"/>
      <c r="L11" s="500"/>
      <c r="M11" s="495"/>
      <c r="N11" s="272"/>
      <c r="O11" s="272"/>
      <c r="P11" s="272"/>
      <c r="Q11" s="272"/>
      <c r="R11" s="272"/>
      <c r="S11" s="272"/>
      <c r="T11" s="272"/>
      <c r="U11" s="272"/>
      <c r="V11" s="275"/>
      <c r="W11" s="484"/>
      <c r="X11" s="272"/>
      <c r="Y11" s="272"/>
      <c r="Z11" s="272"/>
      <c r="AA11" s="272"/>
      <c r="AB11" s="272"/>
      <c r="AC11" s="272"/>
      <c r="AD11" s="272"/>
      <c r="AE11" s="272"/>
      <c r="AF11" s="275"/>
      <c r="AG11" s="8"/>
    </row>
    <row r="12" spans="1:33" ht="14">
      <c r="A12" s="269" t="s">
        <v>291</v>
      </c>
      <c r="B12" s="542" t="s">
        <v>259</v>
      </c>
      <c r="C12" s="278"/>
      <c r="D12" s="278"/>
      <c r="E12" s="278"/>
      <c r="F12" s="278"/>
      <c r="G12" s="278"/>
      <c r="H12" s="278"/>
      <c r="I12" s="278"/>
      <c r="J12" s="278"/>
      <c r="K12" s="278"/>
      <c r="L12" s="278"/>
      <c r="M12" s="278"/>
      <c r="N12" s="278"/>
      <c r="O12" s="278"/>
      <c r="P12" s="278"/>
      <c r="Q12" s="278"/>
      <c r="R12" s="278"/>
      <c r="S12" s="278"/>
      <c r="T12" s="278"/>
      <c r="U12" s="278"/>
      <c r="V12" s="278"/>
      <c r="W12" s="485">
        <f t="shared" ref="W12:AF18" si="0">C12+M12</f>
        <v>0</v>
      </c>
      <c r="X12" s="279">
        <f t="shared" si="0"/>
        <v>0</v>
      </c>
      <c r="Y12" s="279">
        <f t="shared" si="0"/>
        <v>0</v>
      </c>
      <c r="Z12" s="279">
        <f t="shared" si="0"/>
        <v>0</v>
      </c>
      <c r="AA12" s="279">
        <f t="shared" si="0"/>
        <v>0</v>
      </c>
      <c r="AB12" s="279">
        <f t="shared" si="0"/>
        <v>0</v>
      </c>
      <c r="AC12" s="279">
        <f t="shared" si="0"/>
        <v>0</v>
      </c>
      <c r="AD12" s="279">
        <f t="shared" si="0"/>
        <v>0</v>
      </c>
      <c r="AE12" s="279">
        <f t="shared" si="0"/>
        <v>0</v>
      </c>
      <c r="AF12" s="280">
        <f t="shared" si="0"/>
        <v>0</v>
      </c>
      <c r="AG12" s="8"/>
    </row>
    <row r="13" spans="1:33" ht="14">
      <c r="A13" s="270" t="s">
        <v>256</v>
      </c>
      <c r="B13" s="542" t="s">
        <v>261</v>
      </c>
      <c r="C13" s="278"/>
      <c r="D13" s="278"/>
      <c r="E13" s="278"/>
      <c r="F13" s="278"/>
      <c r="G13" s="278"/>
      <c r="H13" s="278"/>
      <c r="I13" s="278"/>
      <c r="J13" s="278"/>
      <c r="K13" s="278"/>
      <c r="L13" s="278"/>
      <c r="M13" s="278"/>
      <c r="N13" s="278"/>
      <c r="O13" s="278"/>
      <c r="P13" s="278"/>
      <c r="Q13" s="278"/>
      <c r="R13" s="278"/>
      <c r="S13" s="278"/>
      <c r="T13" s="278"/>
      <c r="U13" s="278"/>
      <c r="V13" s="278"/>
      <c r="W13" s="485">
        <f t="shared" si="0"/>
        <v>0</v>
      </c>
      <c r="X13" s="279">
        <f t="shared" si="0"/>
        <v>0</v>
      </c>
      <c r="Y13" s="279">
        <f t="shared" si="0"/>
        <v>0</v>
      </c>
      <c r="Z13" s="279">
        <f t="shared" si="0"/>
        <v>0</v>
      </c>
      <c r="AA13" s="279">
        <f t="shared" si="0"/>
        <v>0</v>
      </c>
      <c r="AB13" s="279">
        <f t="shared" si="0"/>
        <v>0</v>
      </c>
      <c r="AC13" s="279">
        <f t="shared" si="0"/>
        <v>0</v>
      </c>
      <c r="AD13" s="279">
        <f t="shared" si="0"/>
        <v>0</v>
      </c>
      <c r="AE13" s="279">
        <f t="shared" si="0"/>
        <v>0</v>
      </c>
      <c r="AF13" s="280">
        <f t="shared" si="0"/>
        <v>0</v>
      </c>
      <c r="AG13" s="8"/>
    </row>
    <row r="14" spans="1:33" ht="14">
      <c r="A14" s="270" t="s">
        <v>256</v>
      </c>
      <c r="B14" s="535" t="s">
        <v>6</v>
      </c>
      <c r="C14" s="278"/>
      <c r="D14" s="278"/>
      <c r="E14" s="278"/>
      <c r="F14" s="278"/>
      <c r="G14" s="278"/>
      <c r="H14" s="278"/>
      <c r="I14" s="278"/>
      <c r="J14" s="278"/>
      <c r="K14" s="278"/>
      <c r="L14" s="278"/>
      <c r="M14" s="278"/>
      <c r="N14" s="278"/>
      <c r="O14" s="278"/>
      <c r="P14" s="278"/>
      <c r="Q14" s="278"/>
      <c r="R14" s="278"/>
      <c r="S14" s="278"/>
      <c r="T14" s="278"/>
      <c r="U14" s="278"/>
      <c r="V14" s="278"/>
      <c r="W14" s="485">
        <f t="shared" si="0"/>
        <v>0</v>
      </c>
      <c r="X14" s="279">
        <f t="shared" si="0"/>
        <v>0</v>
      </c>
      <c r="Y14" s="279">
        <f t="shared" si="0"/>
        <v>0</v>
      </c>
      <c r="Z14" s="279">
        <f t="shared" si="0"/>
        <v>0</v>
      </c>
      <c r="AA14" s="279">
        <f t="shared" si="0"/>
        <v>0</v>
      </c>
      <c r="AB14" s="279">
        <f t="shared" si="0"/>
        <v>0</v>
      </c>
      <c r="AC14" s="279">
        <f t="shared" si="0"/>
        <v>0</v>
      </c>
      <c r="AD14" s="279">
        <f t="shared" si="0"/>
        <v>0</v>
      </c>
      <c r="AE14" s="279">
        <f t="shared" si="0"/>
        <v>0</v>
      </c>
      <c r="AF14" s="280">
        <f t="shared" si="0"/>
        <v>0</v>
      </c>
      <c r="AG14" s="8"/>
    </row>
    <row r="15" spans="1:33" ht="14">
      <c r="A15" s="270" t="s">
        <v>256</v>
      </c>
      <c r="B15" s="536"/>
      <c r="C15" s="278"/>
      <c r="D15" s="278"/>
      <c r="E15" s="278"/>
      <c r="F15" s="278"/>
      <c r="G15" s="278"/>
      <c r="H15" s="278"/>
      <c r="I15" s="278"/>
      <c r="J15" s="278"/>
      <c r="K15" s="278"/>
      <c r="L15" s="278"/>
      <c r="M15" s="278"/>
      <c r="N15" s="278"/>
      <c r="O15" s="278"/>
      <c r="P15" s="278"/>
      <c r="Q15" s="278"/>
      <c r="R15" s="278"/>
      <c r="S15" s="278"/>
      <c r="T15" s="278"/>
      <c r="U15" s="278"/>
      <c r="V15" s="278"/>
      <c r="W15" s="485">
        <f t="shared" si="0"/>
        <v>0</v>
      </c>
      <c r="X15" s="279">
        <f t="shared" si="0"/>
        <v>0</v>
      </c>
      <c r="Y15" s="279">
        <f t="shared" si="0"/>
        <v>0</v>
      </c>
      <c r="Z15" s="279">
        <f t="shared" si="0"/>
        <v>0</v>
      </c>
      <c r="AA15" s="279">
        <f t="shared" si="0"/>
        <v>0</v>
      </c>
      <c r="AB15" s="279">
        <f t="shared" si="0"/>
        <v>0</v>
      </c>
      <c r="AC15" s="279">
        <f t="shared" si="0"/>
        <v>0</v>
      </c>
      <c r="AD15" s="279">
        <f t="shared" si="0"/>
        <v>0</v>
      </c>
      <c r="AE15" s="279">
        <f t="shared" si="0"/>
        <v>0</v>
      </c>
      <c r="AF15" s="280">
        <f t="shared" si="0"/>
        <v>0</v>
      </c>
      <c r="AG15" s="8"/>
    </row>
    <row r="16" spans="1:33" ht="14">
      <c r="A16" s="270" t="s">
        <v>256</v>
      </c>
      <c r="B16" s="536"/>
      <c r="C16" s="278"/>
      <c r="D16" s="278"/>
      <c r="E16" s="278"/>
      <c r="F16" s="278"/>
      <c r="G16" s="278"/>
      <c r="H16" s="278"/>
      <c r="I16" s="278"/>
      <c r="J16" s="278"/>
      <c r="K16" s="278"/>
      <c r="L16" s="278"/>
      <c r="M16" s="278"/>
      <c r="N16" s="278"/>
      <c r="O16" s="278"/>
      <c r="P16" s="278"/>
      <c r="Q16" s="278"/>
      <c r="R16" s="278"/>
      <c r="S16" s="278"/>
      <c r="T16" s="278"/>
      <c r="U16" s="278"/>
      <c r="V16" s="278"/>
      <c r="W16" s="485">
        <f t="shared" si="0"/>
        <v>0</v>
      </c>
      <c r="X16" s="279">
        <f t="shared" si="0"/>
        <v>0</v>
      </c>
      <c r="Y16" s="279">
        <f t="shared" si="0"/>
        <v>0</v>
      </c>
      <c r="Z16" s="279">
        <f t="shared" si="0"/>
        <v>0</v>
      </c>
      <c r="AA16" s="279">
        <f t="shared" si="0"/>
        <v>0</v>
      </c>
      <c r="AB16" s="279">
        <f t="shared" si="0"/>
        <v>0</v>
      </c>
      <c r="AC16" s="279">
        <f t="shared" si="0"/>
        <v>0</v>
      </c>
      <c r="AD16" s="279">
        <f t="shared" si="0"/>
        <v>0</v>
      </c>
      <c r="AE16" s="279">
        <f t="shared" si="0"/>
        <v>0</v>
      </c>
      <c r="AF16" s="280">
        <f t="shared" si="0"/>
        <v>0</v>
      </c>
      <c r="AG16" s="8"/>
    </row>
    <row r="17" spans="1:33" ht="14">
      <c r="A17" s="270" t="s">
        <v>256</v>
      </c>
      <c r="B17" s="536"/>
      <c r="C17" s="278"/>
      <c r="D17" s="278"/>
      <c r="E17" s="278"/>
      <c r="F17" s="278"/>
      <c r="G17" s="278"/>
      <c r="H17" s="278"/>
      <c r="I17" s="278"/>
      <c r="J17" s="278"/>
      <c r="K17" s="278"/>
      <c r="L17" s="278"/>
      <c r="M17" s="278"/>
      <c r="N17" s="278"/>
      <c r="O17" s="278"/>
      <c r="P17" s="278"/>
      <c r="Q17" s="278"/>
      <c r="R17" s="278"/>
      <c r="S17" s="278"/>
      <c r="T17" s="278"/>
      <c r="U17" s="278"/>
      <c r="V17" s="278"/>
      <c r="W17" s="485">
        <f t="shared" si="0"/>
        <v>0</v>
      </c>
      <c r="X17" s="279">
        <f t="shared" si="0"/>
        <v>0</v>
      </c>
      <c r="Y17" s="279">
        <f t="shared" si="0"/>
        <v>0</v>
      </c>
      <c r="Z17" s="279">
        <f t="shared" si="0"/>
        <v>0</v>
      </c>
      <c r="AA17" s="279">
        <f t="shared" si="0"/>
        <v>0</v>
      </c>
      <c r="AB17" s="279">
        <f t="shared" si="0"/>
        <v>0</v>
      </c>
      <c r="AC17" s="279">
        <f t="shared" si="0"/>
        <v>0</v>
      </c>
      <c r="AD17" s="279">
        <f t="shared" si="0"/>
        <v>0</v>
      </c>
      <c r="AE17" s="279">
        <f t="shared" si="0"/>
        <v>0</v>
      </c>
      <c r="AF17" s="280">
        <f t="shared" si="0"/>
        <v>0</v>
      </c>
      <c r="AG17" s="8"/>
    </row>
    <row r="18" spans="1:33" ht="14">
      <c r="A18" s="269" t="s">
        <v>256</v>
      </c>
      <c r="B18" s="541"/>
      <c r="C18" s="278"/>
      <c r="D18" s="278"/>
      <c r="E18" s="278"/>
      <c r="F18" s="278"/>
      <c r="G18" s="278"/>
      <c r="H18" s="278"/>
      <c r="I18" s="278"/>
      <c r="J18" s="278"/>
      <c r="K18" s="278"/>
      <c r="L18" s="278"/>
      <c r="M18" s="278"/>
      <c r="N18" s="278"/>
      <c r="O18" s="278"/>
      <c r="P18" s="278"/>
      <c r="Q18" s="278"/>
      <c r="R18" s="278"/>
      <c r="S18" s="278"/>
      <c r="T18" s="278"/>
      <c r="U18" s="278"/>
      <c r="V18" s="278"/>
      <c r="W18" s="485">
        <f t="shared" si="0"/>
        <v>0</v>
      </c>
      <c r="X18" s="279">
        <f t="shared" si="0"/>
        <v>0</v>
      </c>
      <c r="Y18" s="279">
        <f t="shared" si="0"/>
        <v>0</v>
      </c>
      <c r="Z18" s="279">
        <f t="shared" si="0"/>
        <v>0</v>
      </c>
      <c r="AA18" s="279">
        <f t="shared" si="0"/>
        <v>0</v>
      </c>
      <c r="AB18" s="279">
        <f t="shared" si="0"/>
        <v>0</v>
      </c>
      <c r="AC18" s="279">
        <f t="shared" si="0"/>
        <v>0</v>
      </c>
      <c r="AD18" s="279">
        <f t="shared" si="0"/>
        <v>0</v>
      </c>
      <c r="AE18" s="279">
        <f t="shared" si="0"/>
        <v>0</v>
      </c>
      <c r="AF18" s="280">
        <f t="shared" si="0"/>
        <v>0</v>
      </c>
      <c r="AG18" s="8"/>
    </row>
    <row r="19" spans="1:33" ht="14">
      <c r="A19" s="253"/>
      <c r="B19" s="379" t="s">
        <v>268</v>
      </c>
      <c r="C19" s="129">
        <f t="shared" ref="C19:AF19" si="1">SUM(C12:C18)</f>
        <v>0</v>
      </c>
      <c r="D19" s="283">
        <f t="shared" si="1"/>
        <v>0</v>
      </c>
      <c r="E19" s="283">
        <f t="shared" si="1"/>
        <v>0</v>
      </c>
      <c r="F19" s="283">
        <f t="shared" si="1"/>
        <v>0</v>
      </c>
      <c r="G19" s="283">
        <f t="shared" si="1"/>
        <v>0</v>
      </c>
      <c r="H19" s="283">
        <f t="shared" si="1"/>
        <v>0</v>
      </c>
      <c r="I19" s="283">
        <f t="shared" si="1"/>
        <v>0</v>
      </c>
      <c r="J19" s="283">
        <f t="shared" si="1"/>
        <v>0</v>
      </c>
      <c r="K19" s="283">
        <f t="shared" si="1"/>
        <v>0</v>
      </c>
      <c r="L19" s="424">
        <f t="shared" si="1"/>
        <v>0</v>
      </c>
      <c r="M19" s="129">
        <f t="shared" si="1"/>
        <v>0</v>
      </c>
      <c r="N19" s="283">
        <f t="shared" si="1"/>
        <v>0</v>
      </c>
      <c r="O19" s="283">
        <f t="shared" si="1"/>
        <v>0</v>
      </c>
      <c r="P19" s="283">
        <f t="shared" si="1"/>
        <v>0</v>
      </c>
      <c r="Q19" s="283">
        <f t="shared" si="1"/>
        <v>0</v>
      </c>
      <c r="R19" s="283">
        <f t="shared" si="1"/>
        <v>0</v>
      </c>
      <c r="S19" s="283">
        <f t="shared" si="1"/>
        <v>0</v>
      </c>
      <c r="T19" s="283">
        <f t="shared" si="1"/>
        <v>0</v>
      </c>
      <c r="U19" s="283">
        <f t="shared" si="1"/>
        <v>0</v>
      </c>
      <c r="V19" s="229">
        <f t="shared" si="1"/>
        <v>0</v>
      </c>
      <c r="W19" s="486">
        <f t="shared" si="1"/>
        <v>0</v>
      </c>
      <c r="X19" s="283">
        <f t="shared" si="1"/>
        <v>0</v>
      </c>
      <c r="Y19" s="283">
        <f t="shared" si="1"/>
        <v>0</v>
      </c>
      <c r="Z19" s="283">
        <f t="shared" si="1"/>
        <v>0</v>
      </c>
      <c r="AA19" s="283">
        <f t="shared" si="1"/>
        <v>0</v>
      </c>
      <c r="AB19" s="283">
        <f t="shared" si="1"/>
        <v>0</v>
      </c>
      <c r="AC19" s="283">
        <f t="shared" si="1"/>
        <v>0</v>
      </c>
      <c r="AD19" s="283">
        <f t="shared" si="1"/>
        <v>0</v>
      </c>
      <c r="AE19" s="283">
        <f t="shared" si="1"/>
        <v>0</v>
      </c>
      <c r="AF19" s="229">
        <f t="shared" si="1"/>
        <v>0</v>
      </c>
      <c r="AG19" s="8"/>
    </row>
    <row r="20" spans="1:33" ht="14">
      <c r="A20" s="253"/>
      <c r="B20" s="379"/>
      <c r="C20" s="496"/>
      <c r="D20" s="381"/>
      <c r="E20" s="381"/>
      <c r="F20" s="381"/>
      <c r="G20" s="381"/>
      <c r="H20" s="381"/>
      <c r="I20" s="381"/>
      <c r="J20" s="381"/>
      <c r="K20" s="381"/>
      <c r="L20" s="501"/>
      <c r="M20" s="496"/>
      <c r="N20" s="381"/>
      <c r="O20" s="381"/>
      <c r="P20" s="381"/>
      <c r="Q20" s="381"/>
      <c r="R20" s="381"/>
      <c r="S20" s="381"/>
      <c r="T20" s="381"/>
      <c r="U20" s="381"/>
      <c r="V20" s="382"/>
      <c r="W20" s="487"/>
      <c r="X20" s="381"/>
      <c r="Y20" s="381"/>
      <c r="Z20" s="381"/>
      <c r="AA20" s="381"/>
      <c r="AB20" s="381"/>
      <c r="AC20" s="381"/>
      <c r="AD20" s="381"/>
      <c r="AE20" s="381"/>
      <c r="AF20" s="382"/>
      <c r="AG20" s="8"/>
    </row>
    <row r="21" spans="1:33" ht="14">
      <c r="A21" s="253"/>
      <c r="B21" s="379" t="s">
        <v>269</v>
      </c>
      <c r="C21" s="496"/>
      <c r="D21" s="381"/>
      <c r="E21" s="381"/>
      <c r="F21" s="381"/>
      <c r="G21" s="381"/>
      <c r="H21" s="381"/>
      <c r="I21" s="381"/>
      <c r="J21" s="381"/>
      <c r="K21" s="381"/>
      <c r="L21" s="501"/>
      <c r="M21" s="496"/>
      <c r="N21" s="381"/>
      <c r="O21" s="381"/>
      <c r="P21" s="381"/>
      <c r="Q21" s="381"/>
      <c r="R21" s="381"/>
      <c r="S21" s="381"/>
      <c r="T21" s="381"/>
      <c r="U21" s="381"/>
      <c r="V21" s="382"/>
      <c r="W21" s="487"/>
      <c r="X21" s="381"/>
      <c r="Y21" s="381"/>
      <c r="Z21" s="381"/>
      <c r="AA21" s="381"/>
      <c r="AB21" s="381"/>
      <c r="AC21" s="381"/>
      <c r="AD21" s="381"/>
      <c r="AE21" s="381"/>
      <c r="AF21" s="382"/>
      <c r="AG21" s="8"/>
    </row>
    <row r="22" spans="1:33" ht="14">
      <c r="A22" s="269" t="s">
        <v>256</v>
      </c>
      <c r="B22" s="543" t="s">
        <v>263</v>
      </c>
      <c r="C22" s="278"/>
      <c r="D22" s="278"/>
      <c r="E22" s="278"/>
      <c r="F22" s="278"/>
      <c r="G22" s="278"/>
      <c r="H22" s="278"/>
      <c r="I22" s="278"/>
      <c r="J22" s="278"/>
      <c r="K22" s="278"/>
      <c r="L22" s="278"/>
      <c r="M22" s="278"/>
      <c r="N22" s="278"/>
      <c r="O22" s="278"/>
      <c r="P22" s="278"/>
      <c r="Q22" s="278"/>
      <c r="R22" s="278"/>
      <c r="S22" s="278"/>
      <c r="T22" s="278"/>
      <c r="U22" s="278"/>
      <c r="V22" s="278"/>
      <c r="W22" s="485">
        <f t="shared" ref="W22:AF26" si="2">C22+M22</f>
        <v>0</v>
      </c>
      <c r="X22" s="279">
        <f t="shared" si="2"/>
        <v>0</v>
      </c>
      <c r="Y22" s="279">
        <f t="shared" si="2"/>
        <v>0</v>
      </c>
      <c r="Z22" s="279">
        <f t="shared" si="2"/>
        <v>0</v>
      </c>
      <c r="AA22" s="279">
        <f t="shared" si="2"/>
        <v>0</v>
      </c>
      <c r="AB22" s="279">
        <f t="shared" si="2"/>
        <v>0</v>
      </c>
      <c r="AC22" s="279">
        <f t="shared" si="2"/>
        <v>0</v>
      </c>
      <c r="AD22" s="279">
        <f t="shared" si="2"/>
        <v>0</v>
      </c>
      <c r="AE22" s="279">
        <f t="shared" si="2"/>
        <v>0</v>
      </c>
      <c r="AF22" s="280">
        <f t="shared" si="2"/>
        <v>0</v>
      </c>
      <c r="AG22" s="8"/>
    </row>
    <row r="23" spans="1:33" ht="14">
      <c r="A23" s="269" t="s">
        <v>256</v>
      </c>
      <c r="B23" s="535" t="s">
        <v>6</v>
      </c>
      <c r="C23" s="278"/>
      <c r="D23" s="278"/>
      <c r="E23" s="278"/>
      <c r="F23" s="278"/>
      <c r="G23" s="278"/>
      <c r="H23" s="278"/>
      <c r="I23" s="278"/>
      <c r="J23" s="278"/>
      <c r="K23" s="278"/>
      <c r="L23" s="278"/>
      <c r="M23" s="278"/>
      <c r="N23" s="278"/>
      <c r="O23" s="278"/>
      <c r="P23" s="278"/>
      <c r="Q23" s="278"/>
      <c r="R23" s="278"/>
      <c r="S23" s="278"/>
      <c r="T23" s="278"/>
      <c r="U23" s="278"/>
      <c r="V23" s="278"/>
      <c r="W23" s="485">
        <f t="shared" si="2"/>
        <v>0</v>
      </c>
      <c r="X23" s="279">
        <f t="shared" si="2"/>
        <v>0</v>
      </c>
      <c r="Y23" s="279">
        <f t="shared" si="2"/>
        <v>0</v>
      </c>
      <c r="Z23" s="279">
        <f t="shared" si="2"/>
        <v>0</v>
      </c>
      <c r="AA23" s="279">
        <f t="shared" si="2"/>
        <v>0</v>
      </c>
      <c r="AB23" s="279">
        <f t="shared" si="2"/>
        <v>0</v>
      </c>
      <c r="AC23" s="279">
        <f t="shared" si="2"/>
        <v>0</v>
      </c>
      <c r="AD23" s="279">
        <f t="shared" si="2"/>
        <v>0</v>
      </c>
      <c r="AE23" s="279">
        <f t="shared" si="2"/>
        <v>0</v>
      </c>
      <c r="AF23" s="280">
        <f t="shared" si="2"/>
        <v>0</v>
      </c>
      <c r="AG23" s="8"/>
    </row>
    <row r="24" spans="1:33" ht="14">
      <c r="A24" s="269" t="s">
        <v>256</v>
      </c>
      <c r="B24" s="536"/>
      <c r="C24" s="278"/>
      <c r="D24" s="278"/>
      <c r="E24" s="278"/>
      <c r="F24" s="278"/>
      <c r="G24" s="278"/>
      <c r="H24" s="278"/>
      <c r="I24" s="278"/>
      <c r="J24" s="278"/>
      <c r="K24" s="278"/>
      <c r="L24" s="278"/>
      <c r="M24" s="278"/>
      <c r="N24" s="278"/>
      <c r="O24" s="278"/>
      <c r="P24" s="278"/>
      <c r="Q24" s="278"/>
      <c r="R24" s="278"/>
      <c r="S24" s="278"/>
      <c r="T24" s="278"/>
      <c r="U24" s="278"/>
      <c r="V24" s="278"/>
      <c r="W24" s="485">
        <f t="shared" si="2"/>
        <v>0</v>
      </c>
      <c r="X24" s="279">
        <f t="shared" si="2"/>
        <v>0</v>
      </c>
      <c r="Y24" s="279">
        <f t="shared" si="2"/>
        <v>0</v>
      </c>
      <c r="Z24" s="279">
        <f t="shared" si="2"/>
        <v>0</v>
      </c>
      <c r="AA24" s="279">
        <f t="shared" si="2"/>
        <v>0</v>
      </c>
      <c r="AB24" s="279">
        <f t="shared" si="2"/>
        <v>0</v>
      </c>
      <c r="AC24" s="279">
        <f t="shared" si="2"/>
        <v>0</v>
      </c>
      <c r="AD24" s="279">
        <f t="shared" si="2"/>
        <v>0</v>
      </c>
      <c r="AE24" s="279">
        <f t="shared" si="2"/>
        <v>0</v>
      </c>
      <c r="AF24" s="280">
        <f t="shared" si="2"/>
        <v>0</v>
      </c>
      <c r="AG24" s="8"/>
    </row>
    <row r="25" spans="1:33" ht="14">
      <c r="A25" s="269" t="s">
        <v>256</v>
      </c>
      <c r="B25" s="536"/>
      <c r="C25" s="278"/>
      <c r="D25" s="278"/>
      <c r="E25" s="278"/>
      <c r="F25" s="278"/>
      <c r="G25" s="278"/>
      <c r="H25" s="278"/>
      <c r="I25" s="278"/>
      <c r="J25" s="278"/>
      <c r="K25" s="278"/>
      <c r="L25" s="278"/>
      <c r="M25" s="278"/>
      <c r="N25" s="278"/>
      <c r="O25" s="278"/>
      <c r="P25" s="278"/>
      <c r="Q25" s="278"/>
      <c r="R25" s="278"/>
      <c r="S25" s="278"/>
      <c r="T25" s="278"/>
      <c r="U25" s="278"/>
      <c r="V25" s="278"/>
      <c r="W25" s="485">
        <f t="shared" si="2"/>
        <v>0</v>
      </c>
      <c r="X25" s="279">
        <f t="shared" si="2"/>
        <v>0</v>
      </c>
      <c r="Y25" s="279">
        <f t="shared" si="2"/>
        <v>0</v>
      </c>
      <c r="Z25" s="279">
        <f t="shared" si="2"/>
        <v>0</v>
      </c>
      <c r="AA25" s="279">
        <f t="shared" si="2"/>
        <v>0</v>
      </c>
      <c r="AB25" s="279">
        <f t="shared" si="2"/>
        <v>0</v>
      </c>
      <c r="AC25" s="279">
        <f t="shared" si="2"/>
        <v>0</v>
      </c>
      <c r="AD25" s="279">
        <f t="shared" si="2"/>
        <v>0</v>
      </c>
      <c r="AE25" s="279">
        <f t="shared" si="2"/>
        <v>0</v>
      </c>
      <c r="AF25" s="280">
        <f t="shared" si="2"/>
        <v>0</v>
      </c>
      <c r="AG25" s="8"/>
    </row>
    <row r="26" spans="1:33" ht="14">
      <c r="A26" s="269" t="s">
        <v>256</v>
      </c>
      <c r="B26" s="536"/>
      <c r="C26" s="278"/>
      <c r="D26" s="278"/>
      <c r="E26" s="278"/>
      <c r="F26" s="278"/>
      <c r="G26" s="278"/>
      <c r="H26" s="278"/>
      <c r="I26" s="278"/>
      <c r="J26" s="278"/>
      <c r="K26" s="278"/>
      <c r="L26" s="278"/>
      <c r="M26" s="278"/>
      <c r="N26" s="278"/>
      <c r="O26" s="278"/>
      <c r="P26" s="278"/>
      <c r="Q26" s="278"/>
      <c r="R26" s="278"/>
      <c r="S26" s="278"/>
      <c r="T26" s="278"/>
      <c r="U26" s="278"/>
      <c r="V26" s="278"/>
      <c r="W26" s="485">
        <f t="shared" si="2"/>
        <v>0</v>
      </c>
      <c r="X26" s="279">
        <f t="shared" si="2"/>
        <v>0</v>
      </c>
      <c r="Y26" s="279">
        <f t="shared" si="2"/>
        <v>0</v>
      </c>
      <c r="Z26" s="279">
        <f t="shared" si="2"/>
        <v>0</v>
      </c>
      <c r="AA26" s="279">
        <f t="shared" si="2"/>
        <v>0</v>
      </c>
      <c r="AB26" s="279">
        <f t="shared" si="2"/>
        <v>0</v>
      </c>
      <c r="AC26" s="279">
        <f t="shared" si="2"/>
        <v>0</v>
      </c>
      <c r="AD26" s="279">
        <f t="shared" si="2"/>
        <v>0</v>
      </c>
      <c r="AE26" s="279">
        <f t="shared" si="2"/>
        <v>0</v>
      </c>
      <c r="AF26" s="280">
        <f t="shared" si="2"/>
        <v>0</v>
      </c>
      <c r="AG26" s="8"/>
    </row>
    <row r="27" spans="1:33" ht="14">
      <c r="A27" s="269" t="s">
        <v>256</v>
      </c>
      <c r="B27" s="540"/>
      <c r="C27" s="278"/>
      <c r="D27" s="278"/>
      <c r="E27" s="278"/>
      <c r="F27" s="278"/>
      <c r="G27" s="278"/>
      <c r="H27" s="278"/>
      <c r="I27" s="278"/>
      <c r="J27" s="278"/>
      <c r="K27" s="278"/>
      <c r="L27" s="278"/>
      <c r="M27" s="278"/>
      <c r="N27" s="278"/>
      <c r="O27" s="278"/>
      <c r="P27" s="278"/>
      <c r="Q27" s="278"/>
      <c r="R27" s="278"/>
      <c r="S27" s="278"/>
      <c r="T27" s="278"/>
      <c r="U27" s="278"/>
      <c r="V27" s="278"/>
      <c r="W27" s="485">
        <f t="shared" ref="W27:AF27" si="3">C27+M27</f>
        <v>0</v>
      </c>
      <c r="X27" s="279">
        <f t="shared" si="3"/>
        <v>0</v>
      </c>
      <c r="Y27" s="279">
        <f t="shared" si="3"/>
        <v>0</v>
      </c>
      <c r="Z27" s="279">
        <f t="shared" si="3"/>
        <v>0</v>
      </c>
      <c r="AA27" s="279">
        <f t="shared" si="3"/>
        <v>0</v>
      </c>
      <c r="AB27" s="279">
        <f t="shared" si="3"/>
        <v>0</v>
      </c>
      <c r="AC27" s="279">
        <f t="shared" si="3"/>
        <v>0</v>
      </c>
      <c r="AD27" s="279">
        <f t="shared" si="3"/>
        <v>0</v>
      </c>
      <c r="AE27" s="279">
        <f t="shared" si="3"/>
        <v>0</v>
      </c>
      <c r="AF27" s="280">
        <f t="shared" si="3"/>
        <v>0</v>
      </c>
      <c r="AG27" s="8"/>
    </row>
    <row r="28" spans="1:33" ht="14">
      <c r="A28" s="253"/>
      <c r="B28" s="379" t="s">
        <v>174</v>
      </c>
      <c r="C28" s="129">
        <f t="shared" ref="C28:AF28" si="4">SUM(C22:C27)</f>
        <v>0</v>
      </c>
      <c r="D28" s="388">
        <f t="shared" si="4"/>
        <v>0</v>
      </c>
      <c r="E28" s="388">
        <f t="shared" si="4"/>
        <v>0</v>
      </c>
      <c r="F28" s="388">
        <f t="shared" si="4"/>
        <v>0</v>
      </c>
      <c r="G28" s="388">
        <f t="shared" si="4"/>
        <v>0</v>
      </c>
      <c r="H28" s="388">
        <f t="shared" si="4"/>
        <v>0</v>
      </c>
      <c r="I28" s="388">
        <f t="shared" si="4"/>
        <v>0</v>
      </c>
      <c r="J28" s="388">
        <f t="shared" si="4"/>
        <v>0</v>
      </c>
      <c r="K28" s="388">
        <f t="shared" si="4"/>
        <v>0</v>
      </c>
      <c r="L28" s="502">
        <f t="shared" si="4"/>
        <v>0</v>
      </c>
      <c r="M28" s="129">
        <f t="shared" si="4"/>
        <v>0</v>
      </c>
      <c r="N28" s="388">
        <f t="shared" si="4"/>
        <v>0</v>
      </c>
      <c r="O28" s="388">
        <f t="shared" si="4"/>
        <v>0</v>
      </c>
      <c r="P28" s="388">
        <f t="shared" si="4"/>
        <v>0</v>
      </c>
      <c r="Q28" s="388">
        <f t="shared" si="4"/>
        <v>0</v>
      </c>
      <c r="R28" s="388">
        <f t="shared" si="4"/>
        <v>0</v>
      </c>
      <c r="S28" s="388">
        <f t="shared" si="4"/>
        <v>0</v>
      </c>
      <c r="T28" s="388">
        <f t="shared" si="4"/>
        <v>0</v>
      </c>
      <c r="U28" s="388">
        <f t="shared" si="4"/>
        <v>0</v>
      </c>
      <c r="V28" s="497">
        <f t="shared" si="4"/>
        <v>0</v>
      </c>
      <c r="W28" s="473">
        <f t="shared" si="4"/>
        <v>0</v>
      </c>
      <c r="X28" s="388">
        <f t="shared" si="4"/>
        <v>0</v>
      </c>
      <c r="Y28" s="388">
        <f t="shared" si="4"/>
        <v>0</v>
      </c>
      <c r="Z28" s="388">
        <f t="shared" si="4"/>
        <v>0</v>
      </c>
      <c r="AA28" s="388">
        <f t="shared" si="4"/>
        <v>0</v>
      </c>
      <c r="AB28" s="388">
        <f t="shared" si="4"/>
        <v>0</v>
      </c>
      <c r="AC28" s="388">
        <f t="shared" si="4"/>
        <v>0</v>
      </c>
      <c r="AD28" s="388">
        <f t="shared" si="4"/>
        <v>0</v>
      </c>
      <c r="AE28" s="388">
        <f t="shared" si="4"/>
        <v>0</v>
      </c>
      <c r="AF28" s="497">
        <f t="shared" si="4"/>
        <v>0</v>
      </c>
      <c r="AG28" s="8"/>
    </row>
    <row r="29" spans="1:33" ht="14">
      <c r="A29" s="253"/>
      <c r="B29" s="379" t="s">
        <v>270</v>
      </c>
      <c r="C29" s="129">
        <f t="shared" ref="C29:AF29" si="5">C28+C19</f>
        <v>0</v>
      </c>
      <c r="D29" s="388">
        <f t="shared" si="5"/>
        <v>0</v>
      </c>
      <c r="E29" s="388">
        <f t="shared" si="5"/>
        <v>0</v>
      </c>
      <c r="F29" s="388">
        <f t="shared" si="5"/>
        <v>0</v>
      </c>
      <c r="G29" s="388">
        <f t="shared" si="5"/>
        <v>0</v>
      </c>
      <c r="H29" s="388">
        <f t="shared" si="5"/>
        <v>0</v>
      </c>
      <c r="I29" s="388">
        <f t="shared" si="5"/>
        <v>0</v>
      </c>
      <c r="J29" s="388">
        <f t="shared" si="5"/>
        <v>0</v>
      </c>
      <c r="K29" s="388">
        <f t="shared" si="5"/>
        <v>0</v>
      </c>
      <c r="L29" s="502">
        <f t="shared" si="5"/>
        <v>0</v>
      </c>
      <c r="M29" s="129">
        <f t="shared" si="5"/>
        <v>0</v>
      </c>
      <c r="N29" s="388">
        <f t="shared" si="5"/>
        <v>0</v>
      </c>
      <c r="O29" s="388">
        <f t="shared" si="5"/>
        <v>0</v>
      </c>
      <c r="P29" s="388">
        <f t="shared" si="5"/>
        <v>0</v>
      </c>
      <c r="Q29" s="388">
        <f t="shared" si="5"/>
        <v>0</v>
      </c>
      <c r="R29" s="388">
        <f t="shared" si="5"/>
        <v>0</v>
      </c>
      <c r="S29" s="388">
        <f t="shared" si="5"/>
        <v>0</v>
      </c>
      <c r="T29" s="388">
        <f t="shared" si="5"/>
        <v>0</v>
      </c>
      <c r="U29" s="388">
        <f t="shared" si="5"/>
        <v>0</v>
      </c>
      <c r="V29" s="497">
        <f t="shared" si="5"/>
        <v>0</v>
      </c>
      <c r="W29" s="473">
        <f t="shared" si="5"/>
        <v>0</v>
      </c>
      <c r="X29" s="388">
        <f t="shared" si="5"/>
        <v>0</v>
      </c>
      <c r="Y29" s="388">
        <f t="shared" si="5"/>
        <v>0</v>
      </c>
      <c r="Z29" s="388">
        <f t="shared" si="5"/>
        <v>0</v>
      </c>
      <c r="AA29" s="388">
        <f t="shared" si="5"/>
        <v>0</v>
      </c>
      <c r="AB29" s="388">
        <f t="shared" si="5"/>
        <v>0</v>
      </c>
      <c r="AC29" s="388">
        <f t="shared" si="5"/>
        <v>0</v>
      </c>
      <c r="AD29" s="388">
        <f t="shared" si="5"/>
        <v>0</v>
      </c>
      <c r="AE29" s="388">
        <f t="shared" si="5"/>
        <v>0</v>
      </c>
      <c r="AF29" s="497">
        <f t="shared" si="5"/>
        <v>0</v>
      </c>
      <c r="AG29" s="8"/>
    </row>
    <row r="30" spans="1:33" ht="14">
      <c r="A30" s="254"/>
      <c r="B30" s="261"/>
      <c r="C30" s="498"/>
      <c r="D30" s="281"/>
      <c r="E30" s="281"/>
      <c r="F30" s="281"/>
      <c r="G30" s="281"/>
      <c r="H30" s="281"/>
      <c r="I30" s="281"/>
      <c r="J30" s="281"/>
      <c r="K30" s="281"/>
      <c r="L30" s="503"/>
      <c r="M30" s="498"/>
      <c r="N30" s="281"/>
      <c r="O30" s="281"/>
      <c r="P30" s="281"/>
      <c r="Q30" s="281"/>
      <c r="R30" s="281"/>
      <c r="S30" s="281"/>
      <c r="T30" s="281"/>
      <c r="U30" s="281"/>
      <c r="V30" s="211"/>
      <c r="W30" s="488"/>
      <c r="X30" s="281"/>
      <c r="Y30" s="281"/>
      <c r="Z30" s="281"/>
      <c r="AA30" s="281"/>
      <c r="AB30" s="281"/>
      <c r="AC30" s="281"/>
      <c r="AD30" s="281"/>
      <c r="AE30" s="281"/>
      <c r="AF30" s="211"/>
      <c r="AG30" s="8"/>
    </row>
    <row r="31" spans="1:33" ht="14">
      <c r="A31" s="254"/>
      <c r="B31" s="262" t="s">
        <v>72</v>
      </c>
      <c r="C31" s="374"/>
      <c r="D31" s="282"/>
      <c r="E31" s="282"/>
      <c r="F31" s="282"/>
      <c r="G31" s="282"/>
      <c r="H31" s="287"/>
      <c r="I31" s="287"/>
      <c r="J31" s="287"/>
      <c r="K31" s="282"/>
      <c r="L31" s="489"/>
      <c r="M31" s="374"/>
      <c r="N31" s="282"/>
      <c r="O31" s="282"/>
      <c r="P31" s="282"/>
      <c r="Q31" s="282"/>
      <c r="R31" s="287"/>
      <c r="S31" s="287"/>
      <c r="T31" s="287"/>
      <c r="U31" s="282"/>
      <c r="V31" s="144"/>
      <c r="W31" s="490"/>
      <c r="X31" s="282"/>
      <c r="Y31" s="282"/>
      <c r="Z31" s="282"/>
      <c r="AA31" s="282"/>
      <c r="AB31" s="282"/>
      <c r="AC31" s="282"/>
      <c r="AD31" s="282"/>
      <c r="AE31" s="282"/>
      <c r="AF31" s="144"/>
      <c r="AG31" s="8"/>
    </row>
    <row r="32" spans="1:33" ht="14">
      <c r="A32" s="255"/>
      <c r="B32" s="260" t="s">
        <v>272</v>
      </c>
      <c r="C32" s="374"/>
      <c r="D32" s="282"/>
      <c r="E32" s="282"/>
      <c r="F32" s="282"/>
      <c r="G32" s="282"/>
      <c r="H32" s="287"/>
      <c r="I32" s="287"/>
      <c r="J32" s="287"/>
      <c r="K32" s="282"/>
      <c r="L32" s="489"/>
      <c r="M32" s="374"/>
      <c r="N32" s="282"/>
      <c r="O32" s="282"/>
      <c r="P32" s="282"/>
      <c r="Q32" s="282"/>
      <c r="R32" s="287"/>
      <c r="S32" s="287"/>
      <c r="T32" s="287"/>
      <c r="U32" s="282"/>
      <c r="V32" s="144"/>
      <c r="W32" s="490"/>
      <c r="X32" s="282"/>
      <c r="Y32" s="282"/>
      <c r="Z32" s="282"/>
      <c r="AA32" s="282"/>
      <c r="AB32" s="282"/>
      <c r="AC32" s="282"/>
      <c r="AD32" s="282"/>
      <c r="AE32" s="282"/>
      <c r="AF32" s="144"/>
      <c r="AG32" s="8"/>
    </row>
    <row r="33" spans="1:33" ht="14">
      <c r="A33" s="271" t="s">
        <v>256</v>
      </c>
      <c r="B33" s="542" t="s">
        <v>260</v>
      </c>
      <c r="C33" s="278"/>
      <c r="D33" s="278"/>
      <c r="E33" s="278"/>
      <c r="F33" s="278"/>
      <c r="G33" s="278"/>
      <c r="H33" s="278"/>
      <c r="I33" s="278"/>
      <c r="J33" s="278"/>
      <c r="K33" s="278"/>
      <c r="L33" s="278"/>
      <c r="M33" s="278"/>
      <c r="N33" s="278"/>
      <c r="O33" s="278"/>
      <c r="P33" s="278"/>
      <c r="Q33" s="278"/>
      <c r="R33" s="278"/>
      <c r="S33" s="278"/>
      <c r="T33" s="278"/>
      <c r="U33" s="278"/>
      <c r="V33" s="278"/>
      <c r="W33" s="485">
        <f t="shared" ref="W33:W47" si="6">C33+M33</f>
        <v>0</v>
      </c>
      <c r="X33" s="279">
        <f t="shared" ref="X33:X47" si="7">D33+N33</f>
        <v>0</v>
      </c>
      <c r="Y33" s="279">
        <f t="shared" ref="Y33:Y47" si="8">E33+O33</f>
        <v>0</v>
      </c>
      <c r="Z33" s="279">
        <f t="shared" ref="Z33:Z47" si="9">F33+P33</f>
        <v>0</v>
      </c>
      <c r="AA33" s="279">
        <f t="shared" ref="AA33:AA47" si="10">G33+Q33</f>
        <v>0</v>
      </c>
      <c r="AB33" s="279">
        <f t="shared" ref="AB33:AB47" si="11">H33+R33</f>
        <v>0</v>
      </c>
      <c r="AC33" s="279">
        <f t="shared" ref="AC33:AC47" si="12">I33+S33</f>
        <v>0</v>
      </c>
      <c r="AD33" s="279">
        <f t="shared" ref="AD33:AD47" si="13">J33+T33</f>
        <v>0</v>
      </c>
      <c r="AE33" s="279">
        <f t="shared" ref="AE33:AE47" si="14">K33+U33</f>
        <v>0</v>
      </c>
      <c r="AF33" s="280">
        <f t="shared" ref="AF33:AF47" si="15">L33+V33</f>
        <v>0</v>
      </c>
      <c r="AG33" s="8"/>
    </row>
    <row r="34" spans="1:33" ht="14">
      <c r="A34" s="269" t="s">
        <v>256</v>
      </c>
      <c r="B34" s="542" t="s">
        <v>262</v>
      </c>
      <c r="C34" s="278"/>
      <c r="D34" s="278"/>
      <c r="E34" s="278"/>
      <c r="F34" s="278"/>
      <c r="G34" s="278"/>
      <c r="H34" s="278"/>
      <c r="I34" s="278"/>
      <c r="J34" s="278"/>
      <c r="K34" s="278"/>
      <c r="L34" s="278"/>
      <c r="M34" s="278"/>
      <c r="N34" s="278"/>
      <c r="O34" s="278"/>
      <c r="P34" s="278"/>
      <c r="Q34" s="278"/>
      <c r="R34" s="278"/>
      <c r="S34" s="278"/>
      <c r="T34" s="278"/>
      <c r="U34" s="278"/>
      <c r="V34" s="278"/>
      <c r="W34" s="485">
        <f t="shared" si="6"/>
        <v>0</v>
      </c>
      <c r="X34" s="279">
        <f t="shared" si="7"/>
        <v>0</v>
      </c>
      <c r="Y34" s="279">
        <f t="shared" si="8"/>
        <v>0</v>
      </c>
      <c r="Z34" s="279">
        <f t="shared" si="9"/>
        <v>0</v>
      </c>
      <c r="AA34" s="279">
        <f t="shared" si="10"/>
        <v>0</v>
      </c>
      <c r="AB34" s="279">
        <f t="shared" si="11"/>
        <v>0</v>
      </c>
      <c r="AC34" s="279">
        <f t="shared" si="12"/>
        <v>0</v>
      </c>
      <c r="AD34" s="279">
        <f t="shared" si="13"/>
        <v>0</v>
      </c>
      <c r="AE34" s="279">
        <f t="shared" si="14"/>
        <v>0</v>
      </c>
      <c r="AF34" s="280">
        <f t="shared" si="15"/>
        <v>0</v>
      </c>
      <c r="AG34" s="8"/>
    </row>
    <row r="35" spans="1:33" ht="14">
      <c r="A35" s="269" t="s">
        <v>256</v>
      </c>
      <c r="B35" s="542" t="s">
        <v>22</v>
      </c>
      <c r="C35" s="278"/>
      <c r="D35" s="278"/>
      <c r="E35" s="278"/>
      <c r="F35" s="278"/>
      <c r="G35" s="278"/>
      <c r="H35" s="278"/>
      <c r="I35" s="278"/>
      <c r="J35" s="278"/>
      <c r="K35" s="278"/>
      <c r="L35" s="278"/>
      <c r="M35" s="278"/>
      <c r="N35" s="278"/>
      <c r="O35" s="278"/>
      <c r="P35" s="278"/>
      <c r="Q35" s="278"/>
      <c r="R35" s="278"/>
      <c r="S35" s="278"/>
      <c r="T35" s="278"/>
      <c r="U35" s="278"/>
      <c r="V35" s="278"/>
      <c r="W35" s="485">
        <f t="shared" si="6"/>
        <v>0</v>
      </c>
      <c r="X35" s="279">
        <f t="shared" si="7"/>
        <v>0</v>
      </c>
      <c r="Y35" s="279">
        <f t="shared" si="8"/>
        <v>0</v>
      </c>
      <c r="Z35" s="279">
        <f t="shared" si="9"/>
        <v>0</v>
      </c>
      <c r="AA35" s="279">
        <f t="shared" si="10"/>
        <v>0</v>
      </c>
      <c r="AB35" s="279">
        <f t="shared" si="11"/>
        <v>0</v>
      </c>
      <c r="AC35" s="279">
        <f t="shared" si="12"/>
        <v>0</v>
      </c>
      <c r="AD35" s="279">
        <f t="shared" si="13"/>
        <v>0</v>
      </c>
      <c r="AE35" s="279">
        <f t="shared" si="14"/>
        <v>0</v>
      </c>
      <c r="AF35" s="280">
        <f t="shared" si="15"/>
        <v>0</v>
      </c>
      <c r="AG35" s="8"/>
    </row>
    <row r="36" spans="1:33" ht="14">
      <c r="A36" s="269" t="s">
        <v>256</v>
      </c>
      <c r="B36" s="537" t="s">
        <v>2</v>
      </c>
      <c r="C36" s="278"/>
      <c r="D36" s="278"/>
      <c r="E36" s="278"/>
      <c r="F36" s="278"/>
      <c r="G36" s="278"/>
      <c r="H36" s="278"/>
      <c r="I36" s="278"/>
      <c r="J36" s="278"/>
      <c r="K36" s="278"/>
      <c r="L36" s="278"/>
      <c r="M36" s="278"/>
      <c r="N36" s="278"/>
      <c r="O36" s="278"/>
      <c r="P36" s="278"/>
      <c r="Q36" s="278"/>
      <c r="R36" s="278"/>
      <c r="S36" s="278"/>
      <c r="T36" s="278"/>
      <c r="U36" s="278"/>
      <c r="V36" s="278"/>
      <c r="W36" s="485">
        <f t="shared" si="6"/>
        <v>0</v>
      </c>
      <c r="X36" s="279">
        <f t="shared" si="7"/>
        <v>0</v>
      </c>
      <c r="Y36" s="279">
        <f t="shared" si="8"/>
        <v>0</v>
      </c>
      <c r="Z36" s="279">
        <f t="shared" si="9"/>
        <v>0</v>
      </c>
      <c r="AA36" s="279">
        <f t="shared" si="10"/>
        <v>0</v>
      </c>
      <c r="AB36" s="279">
        <f t="shared" si="11"/>
        <v>0</v>
      </c>
      <c r="AC36" s="279">
        <f t="shared" si="12"/>
        <v>0</v>
      </c>
      <c r="AD36" s="279">
        <f t="shared" si="13"/>
        <v>0</v>
      </c>
      <c r="AE36" s="279">
        <f t="shared" si="14"/>
        <v>0</v>
      </c>
      <c r="AF36" s="280">
        <f t="shared" si="15"/>
        <v>0</v>
      </c>
      <c r="AG36" s="8"/>
    </row>
    <row r="37" spans="1:33" ht="14">
      <c r="A37" s="269" t="s">
        <v>256</v>
      </c>
      <c r="B37" s="537" t="s">
        <v>73</v>
      </c>
      <c r="C37" s="278"/>
      <c r="D37" s="278"/>
      <c r="E37" s="278"/>
      <c r="F37" s="278"/>
      <c r="G37" s="278"/>
      <c r="H37" s="278"/>
      <c r="I37" s="278"/>
      <c r="J37" s="278"/>
      <c r="K37" s="278"/>
      <c r="L37" s="278"/>
      <c r="M37" s="278"/>
      <c r="N37" s="278"/>
      <c r="O37" s="278"/>
      <c r="P37" s="278"/>
      <c r="Q37" s="278"/>
      <c r="R37" s="278"/>
      <c r="S37" s="278"/>
      <c r="T37" s="278"/>
      <c r="U37" s="278"/>
      <c r="V37" s="278"/>
      <c r="W37" s="485">
        <f t="shared" si="6"/>
        <v>0</v>
      </c>
      <c r="X37" s="279">
        <f t="shared" si="7"/>
        <v>0</v>
      </c>
      <c r="Y37" s="279">
        <f t="shared" si="8"/>
        <v>0</v>
      </c>
      <c r="Z37" s="279">
        <f t="shared" si="9"/>
        <v>0</v>
      </c>
      <c r="AA37" s="279">
        <f t="shared" si="10"/>
        <v>0</v>
      </c>
      <c r="AB37" s="279">
        <f t="shared" si="11"/>
        <v>0</v>
      </c>
      <c r="AC37" s="279">
        <f t="shared" si="12"/>
        <v>0</v>
      </c>
      <c r="AD37" s="279">
        <f t="shared" si="13"/>
        <v>0</v>
      </c>
      <c r="AE37" s="279">
        <f t="shared" si="14"/>
        <v>0</v>
      </c>
      <c r="AF37" s="280">
        <f t="shared" si="15"/>
        <v>0</v>
      </c>
      <c r="AG37" s="8"/>
    </row>
    <row r="38" spans="1:33" ht="14">
      <c r="A38" s="269" t="s">
        <v>256</v>
      </c>
      <c r="B38" s="535" t="s">
        <v>6</v>
      </c>
      <c r="C38" s="278"/>
      <c r="D38" s="278"/>
      <c r="E38" s="278"/>
      <c r="F38" s="278"/>
      <c r="G38" s="278"/>
      <c r="H38" s="278"/>
      <c r="I38" s="278"/>
      <c r="J38" s="278"/>
      <c r="K38" s="278"/>
      <c r="L38" s="278"/>
      <c r="M38" s="278"/>
      <c r="N38" s="278"/>
      <c r="O38" s="278"/>
      <c r="P38" s="278"/>
      <c r="Q38" s="278"/>
      <c r="R38" s="278"/>
      <c r="S38" s="278"/>
      <c r="T38" s="278"/>
      <c r="U38" s="278"/>
      <c r="V38" s="278"/>
      <c r="W38" s="485">
        <f t="shared" si="6"/>
        <v>0</v>
      </c>
      <c r="X38" s="279">
        <f t="shared" si="7"/>
        <v>0</v>
      </c>
      <c r="Y38" s="279">
        <f t="shared" si="8"/>
        <v>0</v>
      </c>
      <c r="Z38" s="279">
        <f t="shared" si="9"/>
        <v>0</v>
      </c>
      <c r="AA38" s="279">
        <f t="shared" si="10"/>
        <v>0</v>
      </c>
      <c r="AB38" s="279">
        <f t="shared" si="11"/>
        <v>0</v>
      </c>
      <c r="AC38" s="279">
        <f t="shared" si="12"/>
        <v>0</v>
      </c>
      <c r="AD38" s="279">
        <f t="shared" si="13"/>
        <v>0</v>
      </c>
      <c r="AE38" s="279">
        <f t="shared" si="14"/>
        <v>0</v>
      </c>
      <c r="AF38" s="280">
        <f t="shared" si="15"/>
        <v>0</v>
      </c>
      <c r="AG38" s="8"/>
    </row>
    <row r="39" spans="1:33" ht="14">
      <c r="A39" s="269" t="s">
        <v>256</v>
      </c>
      <c r="B39" s="545"/>
      <c r="C39" s="278"/>
      <c r="D39" s="278"/>
      <c r="E39" s="278"/>
      <c r="F39" s="278"/>
      <c r="G39" s="278"/>
      <c r="H39" s="278"/>
      <c r="I39" s="278"/>
      <c r="J39" s="278"/>
      <c r="K39" s="278"/>
      <c r="L39" s="278"/>
      <c r="M39" s="278"/>
      <c r="N39" s="278"/>
      <c r="O39" s="278"/>
      <c r="P39" s="278"/>
      <c r="Q39" s="278"/>
      <c r="R39" s="278"/>
      <c r="S39" s="278"/>
      <c r="T39" s="278"/>
      <c r="U39" s="278"/>
      <c r="V39" s="278"/>
      <c r="W39" s="485">
        <f t="shared" si="6"/>
        <v>0</v>
      </c>
      <c r="X39" s="279">
        <f t="shared" si="7"/>
        <v>0</v>
      </c>
      <c r="Y39" s="279">
        <f t="shared" si="8"/>
        <v>0</v>
      </c>
      <c r="Z39" s="279">
        <f t="shared" si="9"/>
        <v>0</v>
      </c>
      <c r="AA39" s="279">
        <f t="shared" si="10"/>
        <v>0</v>
      </c>
      <c r="AB39" s="279">
        <f t="shared" si="11"/>
        <v>0</v>
      </c>
      <c r="AC39" s="279">
        <f t="shared" si="12"/>
        <v>0</v>
      </c>
      <c r="AD39" s="279">
        <f t="shared" si="13"/>
        <v>0</v>
      </c>
      <c r="AE39" s="279">
        <f t="shared" si="14"/>
        <v>0</v>
      </c>
      <c r="AF39" s="280">
        <f t="shared" si="15"/>
        <v>0</v>
      </c>
      <c r="AG39" s="8"/>
    </row>
    <row r="40" spans="1:33" ht="14">
      <c r="A40" s="269" t="s">
        <v>256</v>
      </c>
      <c r="B40" s="545"/>
      <c r="C40" s="278"/>
      <c r="D40" s="278"/>
      <c r="E40" s="278"/>
      <c r="F40" s="278"/>
      <c r="G40" s="278"/>
      <c r="H40" s="278"/>
      <c r="I40" s="278"/>
      <c r="J40" s="278"/>
      <c r="K40" s="278"/>
      <c r="L40" s="278"/>
      <c r="M40" s="278"/>
      <c r="N40" s="278"/>
      <c r="O40" s="278"/>
      <c r="P40" s="278"/>
      <c r="Q40" s="278"/>
      <c r="R40" s="278"/>
      <c r="S40" s="278"/>
      <c r="T40" s="278"/>
      <c r="U40" s="278"/>
      <c r="V40" s="278"/>
      <c r="W40" s="485">
        <f t="shared" si="6"/>
        <v>0</v>
      </c>
      <c r="X40" s="279">
        <f t="shared" si="7"/>
        <v>0</v>
      </c>
      <c r="Y40" s="279">
        <f t="shared" si="8"/>
        <v>0</v>
      </c>
      <c r="Z40" s="279">
        <f t="shared" si="9"/>
        <v>0</v>
      </c>
      <c r="AA40" s="279">
        <f t="shared" si="10"/>
        <v>0</v>
      </c>
      <c r="AB40" s="279">
        <f t="shared" si="11"/>
        <v>0</v>
      </c>
      <c r="AC40" s="279">
        <f t="shared" si="12"/>
        <v>0</v>
      </c>
      <c r="AD40" s="279">
        <f t="shared" si="13"/>
        <v>0</v>
      </c>
      <c r="AE40" s="279">
        <f t="shared" si="14"/>
        <v>0</v>
      </c>
      <c r="AF40" s="280">
        <f t="shared" si="15"/>
        <v>0</v>
      </c>
      <c r="AG40" s="8"/>
    </row>
    <row r="41" spans="1:33" ht="14">
      <c r="A41" s="269" t="s">
        <v>256</v>
      </c>
      <c r="B41" s="545"/>
      <c r="C41" s="278"/>
      <c r="D41" s="278"/>
      <c r="E41" s="278"/>
      <c r="F41" s="278"/>
      <c r="G41" s="278"/>
      <c r="H41" s="278"/>
      <c r="I41" s="278"/>
      <c r="J41" s="278"/>
      <c r="K41" s="278"/>
      <c r="L41" s="278"/>
      <c r="M41" s="278"/>
      <c r="N41" s="278"/>
      <c r="O41" s="278"/>
      <c r="P41" s="278"/>
      <c r="Q41" s="278"/>
      <c r="R41" s="278"/>
      <c r="S41" s="278"/>
      <c r="T41" s="278"/>
      <c r="U41" s="278"/>
      <c r="V41" s="278"/>
      <c r="W41" s="485">
        <f t="shared" si="6"/>
        <v>0</v>
      </c>
      <c r="X41" s="279">
        <f t="shared" si="7"/>
        <v>0</v>
      </c>
      <c r="Y41" s="279">
        <f t="shared" si="8"/>
        <v>0</v>
      </c>
      <c r="Z41" s="279">
        <f t="shared" si="9"/>
        <v>0</v>
      </c>
      <c r="AA41" s="279">
        <f t="shared" si="10"/>
        <v>0</v>
      </c>
      <c r="AB41" s="279">
        <f t="shared" si="11"/>
        <v>0</v>
      </c>
      <c r="AC41" s="279">
        <f t="shared" si="12"/>
        <v>0</v>
      </c>
      <c r="AD41" s="279">
        <f t="shared" si="13"/>
        <v>0</v>
      </c>
      <c r="AE41" s="279">
        <f t="shared" si="14"/>
        <v>0</v>
      </c>
      <c r="AF41" s="280">
        <f t="shared" si="15"/>
        <v>0</v>
      </c>
      <c r="AG41" s="8"/>
    </row>
    <row r="42" spans="1:33" ht="14">
      <c r="A42" s="269" t="s">
        <v>256</v>
      </c>
      <c r="B42" s="545"/>
      <c r="C42" s="278"/>
      <c r="D42" s="278"/>
      <c r="E42" s="278"/>
      <c r="F42" s="278"/>
      <c r="G42" s="278"/>
      <c r="H42" s="278"/>
      <c r="I42" s="278"/>
      <c r="J42" s="278"/>
      <c r="K42" s="278"/>
      <c r="L42" s="278"/>
      <c r="M42" s="278"/>
      <c r="N42" s="278"/>
      <c r="O42" s="278"/>
      <c r="P42" s="278"/>
      <c r="Q42" s="278"/>
      <c r="R42" s="278"/>
      <c r="S42" s="278"/>
      <c r="T42" s="278"/>
      <c r="U42" s="278"/>
      <c r="V42" s="278"/>
      <c r="W42" s="485">
        <f t="shared" si="6"/>
        <v>0</v>
      </c>
      <c r="X42" s="279">
        <f t="shared" si="7"/>
        <v>0</v>
      </c>
      <c r="Y42" s="279">
        <f t="shared" si="8"/>
        <v>0</v>
      </c>
      <c r="Z42" s="279">
        <f t="shared" si="9"/>
        <v>0</v>
      </c>
      <c r="AA42" s="279">
        <f t="shared" si="10"/>
        <v>0</v>
      </c>
      <c r="AB42" s="279">
        <f t="shared" si="11"/>
        <v>0</v>
      </c>
      <c r="AC42" s="279">
        <f t="shared" si="12"/>
        <v>0</v>
      </c>
      <c r="AD42" s="279">
        <f t="shared" si="13"/>
        <v>0</v>
      </c>
      <c r="AE42" s="279">
        <f t="shared" si="14"/>
        <v>0</v>
      </c>
      <c r="AF42" s="280">
        <f t="shared" si="15"/>
        <v>0</v>
      </c>
      <c r="AG42" s="8"/>
    </row>
    <row r="43" spans="1:33" ht="14">
      <c r="A43" s="269" t="s">
        <v>256</v>
      </c>
      <c r="B43" s="545"/>
      <c r="C43" s="278"/>
      <c r="D43" s="278"/>
      <c r="E43" s="278"/>
      <c r="F43" s="278"/>
      <c r="G43" s="278"/>
      <c r="H43" s="278"/>
      <c r="I43" s="278"/>
      <c r="J43" s="278"/>
      <c r="K43" s="278"/>
      <c r="L43" s="278"/>
      <c r="M43" s="278"/>
      <c r="N43" s="278"/>
      <c r="O43" s="278"/>
      <c r="P43" s="278"/>
      <c r="Q43" s="278"/>
      <c r="R43" s="278"/>
      <c r="S43" s="278"/>
      <c r="T43" s="278"/>
      <c r="U43" s="278"/>
      <c r="V43" s="278"/>
      <c r="W43" s="485">
        <f t="shared" si="6"/>
        <v>0</v>
      </c>
      <c r="X43" s="279">
        <f t="shared" si="7"/>
        <v>0</v>
      </c>
      <c r="Y43" s="279">
        <f t="shared" si="8"/>
        <v>0</v>
      </c>
      <c r="Z43" s="279">
        <f t="shared" si="9"/>
        <v>0</v>
      </c>
      <c r="AA43" s="279">
        <f t="shared" si="10"/>
        <v>0</v>
      </c>
      <c r="AB43" s="279">
        <f t="shared" si="11"/>
        <v>0</v>
      </c>
      <c r="AC43" s="279">
        <f t="shared" si="12"/>
        <v>0</v>
      </c>
      <c r="AD43" s="279">
        <f t="shared" si="13"/>
        <v>0</v>
      </c>
      <c r="AE43" s="279">
        <f t="shared" si="14"/>
        <v>0</v>
      </c>
      <c r="AF43" s="280">
        <f t="shared" si="15"/>
        <v>0</v>
      </c>
      <c r="AG43" s="8"/>
    </row>
    <row r="44" spans="1:33" ht="14">
      <c r="A44" s="269" t="s">
        <v>256</v>
      </c>
      <c r="B44" s="545"/>
      <c r="C44" s="278"/>
      <c r="D44" s="278"/>
      <c r="E44" s="278"/>
      <c r="F44" s="278"/>
      <c r="G44" s="278"/>
      <c r="H44" s="278"/>
      <c r="I44" s="278"/>
      <c r="J44" s="278"/>
      <c r="K44" s="278"/>
      <c r="L44" s="278"/>
      <c r="M44" s="278"/>
      <c r="N44" s="278"/>
      <c r="O44" s="278"/>
      <c r="P44" s="278"/>
      <c r="Q44" s="278"/>
      <c r="R44" s="278"/>
      <c r="S44" s="278"/>
      <c r="T44" s="278"/>
      <c r="U44" s="278"/>
      <c r="V44" s="278"/>
      <c r="W44" s="485">
        <f t="shared" si="6"/>
        <v>0</v>
      </c>
      <c r="X44" s="279">
        <f t="shared" si="7"/>
        <v>0</v>
      </c>
      <c r="Y44" s="279">
        <f t="shared" si="8"/>
        <v>0</v>
      </c>
      <c r="Z44" s="279">
        <f t="shared" si="9"/>
        <v>0</v>
      </c>
      <c r="AA44" s="279">
        <f t="shared" si="10"/>
        <v>0</v>
      </c>
      <c r="AB44" s="279">
        <f t="shared" si="11"/>
        <v>0</v>
      </c>
      <c r="AC44" s="279">
        <f t="shared" si="12"/>
        <v>0</v>
      </c>
      <c r="AD44" s="279">
        <f t="shared" si="13"/>
        <v>0</v>
      </c>
      <c r="AE44" s="279">
        <f t="shared" si="14"/>
        <v>0</v>
      </c>
      <c r="AF44" s="280">
        <f t="shared" si="15"/>
        <v>0</v>
      </c>
      <c r="AG44" s="8"/>
    </row>
    <row r="45" spans="1:33" ht="14">
      <c r="A45" s="269" t="s">
        <v>256</v>
      </c>
      <c r="B45" s="545"/>
      <c r="C45" s="278"/>
      <c r="D45" s="278"/>
      <c r="E45" s="278"/>
      <c r="F45" s="278"/>
      <c r="G45" s="278"/>
      <c r="H45" s="278"/>
      <c r="I45" s="278"/>
      <c r="J45" s="278"/>
      <c r="K45" s="278"/>
      <c r="L45" s="278"/>
      <c r="M45" s="278"/>
      <c r="N45" s="278"/>
      <c r="O45" s="278"/>
      <c r="P45" s="278"/>
      <c r="Q45" s="278"/>
      <c r="R45" s="278"/>
      <c r="S45" s="278"/>
      <c r="T45" s="278"/>
      <c r="U45" s="278"/>
      <c r="V45" s="278"/>
      <c r="W45" s="485">
        <f t="shared" si="6"/>
        <v>0</v>
      </c>
      <c r="X45" s="279">
        <f t="shared" si="7"/>
        <v>0</v>
      </c>
      <c r="Y45" s="279">
        <f t="shared" si="8"/>
        <v>0</v>
      </c>
      <c r="Z45" s="279">
        <f t="shared" si="9"/>
        <v>0</v>
      </c>
      <c r="AA45" s="279">
        <f t="shared" si="10"/>
        <v>0</v>
      </c>
      <c r="AB45" s="279">
        <f t="shared" si="11"/>
        <v>0</v>
      </c>
      <c r="AC45" s="279">
        <f t="shared" si="12"/>
        <v>0</v>
      </c>
      <c r="AD45" s="279">
        <f t="shared" si="13"/>
        <v>0</v>
      </c>
      <c r="AE45" s="279">
        <f t="shared" si="14"/>
        <v>0</v>
      </c>
      <c r="AF45" s="280">
        <f t="shared" si="15"/>
        <v>0</v>
      </c>
      <c r="AG45" s="8"/>
    </row>
    <row r="46" spans="1:33" ht="14">
      <c r="A46" s="269" t="s">
        <v>256</v>
      </c>
      <c r="B46" s="545"/>
      <c r="C46" s="278"/>
      <c r="D46" s="278"/>
      <c r="E46" s="278"/>
      <c r="F46" s="278"/>
      <c r="G46" s="278"/>
      <c r="H46" s="278"/>
      <c r="I46" s="278"/>
      <c r="J46" s="278"/>
      <c r="K46" s="278"/>
      <c r="L46" s="278"/>
      <c r="M46" s="278"/>
      <c r="N46" s="278"/>
      <c r="O46" s="278"/>
      <c r="P46" s="278"/>
      <c r="Q46" s="278"/>
      <c r="R46" s="278"/>
      <c r="S46" s="278"/>
      <c r="T46" s="278"/>
      <c r="U46" s="278"/>
      <c r="V46" s="278"/>
      <c r="W46" s="485">
        <f t="shared" si="6"/>
        <v>0</v>
      </c>
      <c r="X46" s="279">
        <f t="shared" si="7"/>
        <v>0</v>
      </c>
      <c r="Y46" s="279">
        <f t="shared" si="8"/>
        <v>0</v>
      </c>
      <c r="Z46" s="279">
        <f t="shared" si="9"/>
        <v>0</v>
      </c>
      <c r="AA46" s="279">
        <f t="shared" si="10"/>
        <v>0</v>
      </c>
      <c r="AB46" s="279">
        <f t="shared" si="11"/>
        <v>0</v>
      </c>
      <c r="AC46" s="279">
        <f t="shared" si="12"/>
        <v>0</v>
      </c>
      <c r="AD46" s="279">
        <f t="shared" si="13"/>
        <v>0</v>
      </c>
      <c r="AE46" s="279">
        <f t="shared" si="14"/>
        <v>0</v>
      </c>
      <c r="AF46" s="280">
        <f t="shared" si="15"/>
        <v>0</v>
      </c>
      <c r="AG46" s="8"/>
    </row>
    <row r="47" spans="1:33" ht="14">
      <c r="A47" s="269" t="s">
        <v>256</v>
      </c>
      <c r="B47" s="541"/>
      <c r="C47" s="278"/>
      <c r="D47" s="278"/>
      <c r="E47" s="278"/>
      <c r="F47" s="278"/>
      <c r="G47" s="278"/>
      <c r="H47" s="278"/>
      <c r="I47" s="278"/>
      <c r="J47" s="278"/>
      <c r="K47" s="278"/>
      <c r="L47" s="278"/>
      <c r="M47" s="278"/>
      <c r="N47" s="278"/>
      <c r="O47" s="278"/>
      <c r="P47" s="278"/>
      <c r="Q47" s="278"/>
      <c r="R47" s="278"/>
      <c r="S47" s="278"/>
      <c r="T47" s="278"/>
      <c r="U47" s="278"/>
      <c r="V47" s="278"/>
      <c r="W47" s="485">
        <f t="shared" si="6"/>
        <v>0</v>
      </c>
      <c r="X47" s="279">
        <f t="shared" si="7"/>
        <v>0</v>
      </c>
      <c r="Y47" s="279">
        <f t="shared" si="8"/>
        <v>0</v>
      </c>
      <c r="Z47" s="279">
        <f t="shared" si="9"/>
        <v>0</v>
      </c>
      <c r="AA47" s="279">
        <f t="shared" si="10"/>
        <v>0</v>
      </c>
      <c r="AB47" s="279">
        <f t="shared" si="11"/>
        <v>0</v>
      </c>
      <c r="AC47" s="279">
        <f t="shared" si="12"/>
        <v>0</v>
      </c>
      <c r="AD47" s="279">
        <f t="shared" si="13"/>
        <v>0</v>
      </c>
      <c r="AE47" s="279">
        <f t="shared" si="14"/>
        <v>0</v>
      </c>
      <c r="AF47" s="280">
        <f t="shared" si="15"/>
        <v>0</v>
      </c>
      <c r="AG47" s="8"/>
    </row>
    <row r="48" spans="1:33" ht="14">
      <c r="A48" s="256"/>
      <c r="B48" s="379" t="s">
        <v>175</v>
      </c>
      <c r="C48" s="129">
        <f t="shared" ref="C48:J48" si="16">SUM(C33:C47)</f>
        <v>0</v>
      </c>
      <c r="D48" s="283">
        <f t="shared" si="16"/>
        <v>0</v>
      </c>
      <c r="E48" s="283">
        <f t="shared" si="16"/>
        <v>0</v>
      </c>
      <c r="F48" s="283">
        <f t="shared" si="16"/>
        <v>0</v>
      </c>
      <c r="G48" s="283">
        <f t="shared" si="16"/>
        <v>0</v>
      </c>
      <c r="H48" s="283">
        <f t="shared" si="16"/>
        <v>0</v>
      </c>
      <c r="I48" s="283">
        <f t="shared" si="16"/>
        <v>0</v>
      </c>
      <c r="J48" s="283">
        <f t="shared" si="16"/>
        <v>0</v>
      </c>
      <c r="K48" s="283">
        <f t="shared" ref="K48:U48" si="17">SUM(K33:K47)</f>
        <v>0</v>
      </c>
      <c r="L48" s="424">
        <f t="shared" si="17"/>
        <v>0</v>
      </c>
      <c r="M48" s="129">
        <f t="shared" si="17"/>
        <v>0</v>
      </c>
      <c r="N48" s="283">
        <f t="shared" si="17"/>
        <v>0</v>
      </c>
      <c r="O48" s="283">
        <f t="shared" si="17"/>
        <v>0</v>
      </c>
      <c r="P48" s="283">
        <f t="shared" si="17"/>
        <v>0</v>
      </c>
      <c r="Q48" s="283">
        <f t="shared" si="17"/>
        <v>0</v>
      </c>
      <c r="R48" s="283">
        <f t="shared" si="17"/>
        <v>0</v>
      </c>
      <c r="S48" s="283">
        <f t="shared" si="17"/>
        <v>0</v>
      </c>
      <c r="T48" s="283">
        <f t="shared" si="17"/>
        <v>0</v>
      </c>
      <c r="U48" s="283">
        <f t="shared" si="17"/>
        <v>0</v>
      </c>
      <c r="V48" s="229">
        <f t="shared" ref="V48:AF48" si="18">SUM(V33:V47)</f>
        <v>0</v>
      </c>
      <c r="W48" s="486">
        <f t="shared" si="18"/>
        <v>0</v>
      </c>
      <c r="X48" s="283">
        <f t="shared" si="18"/>
        <v>0</v>
      </c>
      <c r="Y48" s="283">
        <f t="shared" si="18"/>
        <v>0</v>
      </c>
      <c r="Z48" s="283">
        <f t="shared" si="18"/>
        <v>0</v>
      </c>
      <c r="AA48" s="283">
        <f t="shared" si="18"/>
        <v>0</v>
      </c>
      <c r="AB48" s="283">
        <f t="shared" si="18"/>
        <v>0</v>
      </c>
      <c r="AC48" s="283">
        <f t="shared" si="18"/>
        <v>0</v>
      </c>
      <c r="AD48" s="283">
        <f t="shared" si="18"/>
        <v>0</v>
      </c>
      <c r="AE48" s="283">
        <f t="shared" si="18"/>
        <v>0</v>
      </c>
      <c r="AF48" s="229">
        <f t="shared" si="18"/>
        <v>0</v>
      </c>
      <c r="AG48" s="8"/>
    </row>
    <row r="49" spans="1:33" ht="14">
      <c r="A49" s="254"/>
      <c r="B49" s="261"/>
      <c r="C49" s="498"/>
      <c r="D49" s="281"/>
      <c r="E49" s="281"/>
      <c r="F49" s="281"/>
      <c r="G49" s="281"/>
      <c r="H49" s="281"/>
      <c r="I49" s="281"/>
      <c r="J49" s="281"/>
      <c r="K49" s="281"/>
      <c r="L49" s="503"/>
      <c r="M49" s="498"/>
      <c r="N49" s="281"/>
      <c r="O49" s="281"/>
      <c r="P49" s="281"/>
      <c r="Q49" s="281"/>
      <c r="R49" s="281"/>
      <c r="S49" s="281"/>
      <c r="T49" s="281"/>
      <c r="U49" s="281"/>
      <c r="V49" s="211"/>
      <c r="W49" s="488"/>
      <c r="X49" s="281"/>
      <c r="Y49" s="281"/>
      <c r="Z49" s="281"/>
      <c r="AA49" s="281"/>
      <c r="AB49" s="281"/>
      <c r="AC49" s="281"/>
      <c r="AD49" s="281"/>
      <c r="AE49" s="281"/>
      <c r="AF49" s="211"/>
      <c r="AG49" s="8"/>
    </row>
    <row r="50" spans="1:33" ht="14">
      <c r="A50" s="255"/>
      <c r="B50" s="260" t="s">
        <v>271</v>
      </c>
      <c r="C50" s="498"/>
      <c r="D50" s="281"/>
      <c r="E50" s="281"/>
      <c r="F50" s="281"/>
      <c r="G50" s="281"/>
      <c r="H50" s="281"/>
      <c r="I50" s="281"/>
      <c r="J50" s="281"/>
      <c r="K50" s="281"/>
      <c r="L50" s="503"/>
      <c r="M50" s="498"/>
      <c r="N50" s="281"/>
      <c r="O50" s="281"/>
      <c r="P50" s="281"/>
      <c r="Q50" s="281"/>
      <c r="R50" s="281"/>
      <c r="S50" s="281"/>
      <c r="T50" s="281"/>
      <c r="U50" s="281"/>
      <c r="V50" s="211"/>
      <c r="W50" s="488"/>
      <c r="X50" s="281"/>
      <c r="Y50" s="281"/>
      <c r="Z50" s="281"/>
      <c r="AA50" s="281"/>
      <c r="AB50" s="281"/>
      <c r="AC50" s="281"/>
      <c r="AD50" s="281"/>
      <c r="AE50" s="281"/>
      <c r="AF50" s="211"/>
      <c r="AG50" s="8"/>
    </row>
    <row r="51" spans="1:33" ht="14">
      <c r="A51" s="269" t="s">
        <v>256</v>
      </c>
      <c r="B51" s="542" t="s">
        <v>302</v>
      </c>
      <c r="C51" s="278"/>
      <c r="D51" s="278"/>
      <c r="E51" s="278"/>
      <c r="F51" s="278"/>
      <c r="G51" s="278"/>
      <c r="H51" s="278"/>
      <c r="I51" s="278"/>
      <c r="J51" s="278"/>
      <c r="K51" s="278"/>
      <c r="L51" s="278"/>
      <c r="M51" s="278"/>
      <c r="N51" s="278"/>
      <c r="O51" s="278"/>
      <c r="P51" s="278"/>
      <c r="Q51" s="278"/>
      <c r="R51" s="278"/>
      <c r="S51" s="278"/>
      <c r="T51" s="278"/>
      <c r="U51" s="278"/>
      <c r="V51" s="278"/>
      <c r="W51" s="485">
        <f t="shared" ref="W51:AF52" si="19">C51+M51</f>
        <v>0</v>
      </c>
      <c r="X51" s="279">
        <f t="shared" si="19"/>
        <v>0</v>
      </c>
      <c r="Y51" s="279">
        <f t="shared" si="19"/>
        <v>0</v>
      </c>
      <c r="Z51" s="279">
        <f t="shared" si="19"/>
        <v>0</v>
      </c>
      <c r="AA51" s="279">
        <f t="shared" si="19"/>
        <v>0</v>
      </c>
      <c r="AB51" s="279">
        <f t="shared" si="19"/>
        <v>0</v>
      </c>
      <c r="AC51" s="279">
        <f t="shared" si="19"/>
        <v>0</v>
      </c>
      <c r="AD51" s="279">
        <f t="shared" si="19"/>
        <v>0</v>
      </c>
      <c r="AE51" s="279">
        <f t="shared" si="19"/>
        <v>0</v>
      </c>
      <c r="AF51" s="280">
        <f t="shared" si="19"/>
        <v>0</v>
      </c>
      <c r="AG51" s="8"/>
    </row>
    <row r="52" spans="1:33" ht="14">
      <c r="A52" s="269" t="s">
        <v>256</v>
      </c>
      <c r="B52" s="537" t="s">
        <v>303</v>
      </c>
      <c r="C52" s="278"/>
      <c r="D52" s="278"/>
      <c r="E52" s="278"/>
      <c r="F52" s="278"/>
      <c r="G52" s="278"/>
      <c r="H52" s="278"/>
      <c r="I52" s="278"/>
      <c r="J52" s="278"/>
      <c r="K52" s="278"/>
      <c r="L52" s="278"/>
      <c r="M52" s="278"/>
      <c r="N52" s="278"/>
      <c r="O52" s="278"/>
      <c r="P52" s="278"/>
      <c r="Q52" s="278"/>
      <c r="R52" s="278"/>
      <c r="S52" s="278"/>
      <c r="T52" s="278"/>
      <c r="U52" s="278"/>
      <c r="V52" s="278"/>
      <c r="W52" s="485">
        <f t="shared" si="19"/>
        <v>0</v>
      </c>
      <c r="X52" s="279">
        <f t="shared" si="19"/>
        <v>0</v>
      </c>
      <c r="Y52" s="279">
        <f t="shared" si="19"/>
        <v>0</v>
      </c>
      <c r="Z52" s="279">
        <f t="shared" si="19"/>
        <v>0</v>
      </c>
      <c r="AA52" s="279">
        <f t="shared" si="19"/>
        <v>0</v>
      </c>
      <c r="AB52" s="279">
        <f t="shared" si="19"/>
        <v>0</v>
      </c>
      <c r="AC52" s="279">
        <f t="shared" si="19"/>
        <v>0</v>
      </c>
      <c r="AD52" s="279">
        <f t="shared" si="19"/>
        <v>0</v>
      </c>
      <c r="AE52" s="279">
        <f t="shared" si="19"/>
        <v>0</v>
      </c>
      <c r="AF52" s="280">
        <f t="shared" si="19"/>
        <v>0</v>
      </c>
      <c r="AG52" s="8"/>
    </row>
    <row r="53" spans="1:33" ht="14" customHeight="1">
      <c r="A53" s="269" t="s">
        <v>256</v>
      </c>
      <c r="B53" s="542" t="s">
        <v>304</v>
      </c>
      <c r="C53" s="278"/>
      <c r="D53" s="278"/>
      <c r="E53" s="278"/>
      <c r="F53" s="278"/>
      <c r="G53" s="278"/>
      <c r="H53" s="278"/>
      <c r="I53" s="278"/>
      <c r="J53" s="278"/>
      <c r="K53" s="278"/>
      <c r="L53" s="278"/>
      <c r="M53" s="278"/>
      <c r="N53" s="278"/>
      <c r="O53" s="278"/>
      <c r="P53" s="278"/>
      <c r="Q53" s="278"/>
      <c r="R53" s="278"/>
      <c r="S53" s="278"/>
      <c r="T53" s="278"/>
      <c r="U53" s="278"/>
      <c r="V53" s="278"/>
      <c r="W53" s="485">
        <f t="shared" ref="W53:AF60" si="20">C53+M53</f>
        <v>0</v>
      </c>
      <c r="X53" s="279">
        <f t="shared" si="20"/>
        <v>0</v>
      </c>
      <c r="Y53" s="279">
        <f t="shared" si="20"/>
        <v>0</v>
      </c>
      <c r="Z53" s="279">
        <f t="shared" si="20"/>
        <v>0</v>
      </c>
      <c r="AA53" s="279">
        <f t="shared" si="20"/>
        <v>0</v>
      </c>
      <c r="AB53" s="279">
        <f t="shared" si="20"/>
        <v>0</v>
      </c>
      <c r="AC53" s="279">
        <f t="shared" si="20"/>
        <v>0</v>
      </c>
      <c r="AD53" s="279">
        <f t="shared" si="20"/>
        <v>0</v>
      </c>
      <c r="AE53" s="279">
        <f t="shared" si="20"/>
        <v>0</v>
      </c>
      <c r="AF53" s="280">
        <f t="shared" si="20"/>
        <v>0</v>
      </c>
      <c r="AG53" s="8"/>
    </row>
    <row r="54" spans="1:33" ht="14">
      <c r="A54" s="269" t="s">
        <v>256</v>
      </c>
      <c r="B54" s="541" t="s">
        <v>6</v>
      </c>
      <c r="C54" s="278"/>
      <c r="D54" s="278"/>
      <c r="E54" s="278"/>
      <c r="F54" s="278"/>
      <c r="G54" s="278"/>
      <c r="H54" s="278"/>
      <c r="I54" s="278"/>
      <c r="J54" s="278"/>
      <c r="K54" s="278"/>
      <c r="L54" s="278"/>
      <c r="M54" s="278"/>
      <c r="N54" s="278"/>
      <c r="O54" s="278"/>
      <c r="P54" s="278"/>
      <c r="Q54" s="278"/>
      <c r="R54" s="278"/>
      <c r="S54" s="278"/>
      <c r="T54" s="278"/>
      <c r="U54" s="278"/>
      <c r="V54" s="278"/>
      <c r="W54" s="485">
        <f t="shared" si="20"/>
        <v>0</v>
      </c>
      <c r="X54" s="279">
        <f t="shared" si="20"/>
        <v>0</v>
      </c>
      <c r="Y54" s="279">
        <f t="shared" si="20"/>
        <v>0</v>
      </c>
      <c r="Z54" s="279">
        <f t="shared" si="20"/>
        <v>0</v>
      </c>
      <c r="AA54" s="279">
        <f t="shared" si="20"/>
        <v>0</v>
      </c>
      <c r="AB54" s="279">
        <f t="shared" si="20"/>
        <v>0</v>
      </c>
      <c r="AC54" s="279">
        <f t="shared" si="20"/>
        <v>0</v>
      </c>
      <c r="AD54" s="279">
        <f t="shared" si="20"/>
        <v>0</v>
      </c>
      <c r="AE54" s="279">
        <f t="shared" si="20"/>
        <v>0</v>
      </c>
      <c r="AF54" s="280">
        <f t="shared" si="20"/>
        <v>0</v>
      </c>
      <c r="AG54" s="8"/>
    </row>
    <row r="55" spans="1:33" ht="14">
      <c r="A55" s="269" t="s">
        <v>256</v>
      </c>
      <c r="B55" s="547"/>
      <c r="C55" s="278"/>
      <c r="D55" s="278"/>
      <c r="E55" s="278"/>
      <c r="F55" s="278"/>
      <c r="G55" s="278"/>
      <c r="H55" s="278"/>
      <c r="I55" s="278"/>
      <c r="J55" s="278"/>
      <c r="K55" s="278"/>
      <c r="L55" s="278"/>
      <c r="M55" s="278"/>
      <c r="N55" s="278"/>
      <c r="O55" s="278"/>
      <c r="P55" s="278"/>
      <c r="Q55" s="278"/>
      <c r="R55" s="278"/>
      <c r="S55" s="278"/>
      <c r="T55" s="278"/>
      <c r="U55" s="278"/>
      <c r="V55" s="278"/>
      <c r="W55" s="485">
        <f t="shared" si="20"/>
        <v>0</v>
      </c>
      <c r="X55" s="279">
        <f t="shared" si="20"/>
        <v>0</v>
      </c>
      <c r="Y55" s="279">
        <f t="shared" si="20"/>
        <v>0</v>
      </c>
      <c r="Z55" s="279">
        <f t="shared" si="20"/>
        <v>0</v>
      </c>
      <c r="AA55" s="279">
        <f t="shared" si="20"/>
        <v>0</v>
      </c>
      <c r="AB55" s="279">
        <f t="shared" si="20"/>
        <v>0</v>
      </c>
      <c r="AC55" s="279">
        <f t="shared" si="20"/>
        <v>0</v>
      </c>
      <c r="AD55" s="279">
        <f t="shared" si="20"/>
        <v>0</v>
      </c>
      <c r="AE55" s="279">
        <f t="shared" si="20"/>
        <v>0</v>
      </c>
      <c r="AF55" s="280">
        <f t="shared" si="20"/>
        <v>0</v>
      </c>
      <c r="AG55" s="8"/>
    </row>
    <row r="56" spans="1:33" ht="14">
      <c r="A56" s="269" t="s">
        <v>256</v>
      </c>
      <c r="B56" s="547"/>
      <c r="C56" s="278"/>
      <c r="D56" s="278"/>
      <c r="E56" s="278"/>
      <c r="F56" s="278"/>
      <c r="G56" s="278"/>
      <c r="H56" s="278"/>
      <c r="I56" s="278"/>
      <c r="J56" s="278"/>
      <c r="K56" s="278"/>
      <c r="L56" s="278"/>
      <c r="M56" s="278"/>
      <c r="N56" s="278"/>
      <c r="O56" s="278"/>
      <c r="P56" s="278"/>
      <c r="Q56" s="278"/>
      <c r="R56" s="278"/>
      <c r="S56" s="278"/>
      <c r="T56" s="278"/>
      <c r="U56" s="278"/>
      <c r="V56" s="278"/>
      <c r="W56" s="485">
        <f t="shared" si="20"/>
        <v>0</v>
      </c>
      <c r="X56" s="279">
        <f t="shared" si="20"/>
        <v>0</v>
      </c>
      <c r="Y56" s="279">
        <f t="shared" si="20"/>
        <v>0</v>
      </c>
      <c r="Z56" s="279">
        <f t="shared" si="20"/>
        <v>0</v>
      </c>
      <c r="AA56" s="279">
        <f t="shared" si="20"/>
        <v>0</v>
      </c>
      <c r="AB56" s="279">
        <f t="shared" si="20"/>
        <v>0</v>
      </c>
      <c r="AC56" s="279">
        <f t="shared" si="20"/>
        <v>0</v>
      </c>
      <c r="AD56" s="279">
        <f t="shared" si="20"/>
        <v>0</v>
      </c>
      <c r="AE56" s="279">
        <f t="shared" si="20"/>
        <v>0</v>
      </c>
      <c r="AF56" s="280">
        <f t="shared" si="20"/>
        <v>0</v>
      </c>
      <c r="AG56" s="8"/>
    </row>
    <row r="57" spans="1:33" ht="14">
      <c r="A57" s="269" t="s">
        <v>256</v>
      </c>
      <c r="B57" s="547"/>
      <c r="C57" s="278"/>
      <c r="D57" s="278"/>
      <c r="E57" s="278"/>
      <c r="F57" s="278"/>
      <c r="G57" s="278"/>
      <c r="H57" s="278"/>
      <c r="I57" s="278"/>
      <c r="J57" s="278"/>
      <c r="K57" s="278"/>
      <c r="L57" s="278"/>
      <c r="M57" s="278"/>
      <c r="N57" s="278"/>
      <c r="O57" s="278"/>
      <c r="P57" s="278"/>
      <c r="Q57" s="278"/>
      <c r="R57" s="278"/>
      <c r="S57" s="278"/>
      <c r="T57" s="278"/>
      <c r="U57" s="278"/>
      <c r="V57" s="278"/>
      <c r="W57" s="485">
        <f t="shared" si="20"/>
        <v>0</v>
      </c>
      <c r="X57" s="279">
        <f t="shared" si="20"/>
        <v>0</v>
      </c>
      <c r="Y57" s="279">
        <f t="shared" si="20"/>
        <v>0</v>
      </c>
      <c r="Z57" s="279">
        <f t="shared" si="20"/>
        <v>0</v>
      </c>
      <c r="AA57" s="279">
        <f t="shared" si="20"/>
        <v>0</v>
      </c>
      <c r="AB57" s="279">
        <f t="shared" si="20"/>
        <v>0</v>
      </c>
      <c r="AC57" s="279">
        <f t="shared" si="20"/>
        <v>0</v>
      </c>
      <c r="AD57" s="279">
        <f t="shared" si="20"/>
        <v>0</v>
      </c>
      <c r="AE57" s="279">
        <f t="shared" si="20"/>
        <v>0</v>
      </c>
      <c r="AF57" s="280">
        <f t="shared" si="20"/>
        <v>0</v>
      </c>
      <c r="AG57" s="8"/>
    </row>
    <row r="58" spans="1:33" ht="14">
      <c r="A58" s="269" t="s">
        <v>256</v>
      </c>
      <c r="B58" s="547"/>
      <c r="C58" s="278"/>
      <c r="D58" s="278"/>
      <c r="E58" s="278"/>
      <c r="F58" s="278"/>
      <c r="G58" s="278"/>
      <c r="H58" s="278"/>
      <c r="I58" s="278"/>
      <c r="J58" s="278"/>
      <c r="K58" s="278"/>
      <c r="L58" s="278"/>
      <c r="M58" s="278"/>
      <c r="N58" s="278"/>
      <c r="O58" s="278"/>
      <c r="P58" s="278"/>
      <c r="Q58" s="278"/>
      <c r="R58" s="278"/>
      <c r="S58" s="278"/>
      <c r="T58" s="278"/>
      <c r="U58" s="278"/>
      <c r="V58" s="278"/>
      <c r="W58" s="485">
        <f t="shared" si="20"/>
        <v>0</v>
      </c>
      <c r="X58" s="279">
        <f t="shared" si="20"/>
        <v>0</v>
      </c>
      <c r="Y58" s="279">
        <f t="shared" si="20"/>
        <v>0</v>
      </c>
      <c r="Z58" s="279">
        <f t="shared" si="20"/>
        <v>0</v>
      </c>
      <c r="AA58" s="279">
        <f t="shared" si="20"/>
        <v>0</v>
      </c>
      <c r="AB58" s="279">
        <f t="shared" si="20"/>
        <v>0</v>
      </c>
      <c r="AC58" s="279">
        <f t="shared" si="20"/>
        <v>0</v>
      </c>
      <c r="AD58" s="279">
        <f t="shared" si="20"/>
        <v>0</v>
      </c>
      <c r="AE58" s="279">
        <f t="shared" si="20"/>
        <v>0</v>
      </c>
      <c r="AF58" s="280">
        <f t="shared" si="20"/>
        <v>0</v>
      </c>
      <c r="AG58" s="8"/>
    </row>
    <row r="59" spans="1:33" ht="14">
      <c r="A59" s="269" t="s">
        <v>256</v>
      </c>
      <c r="B59" s="547"/>
      <c r="C59" s="278"/>
      <c r="D59" s="278"/>
      <c r="E59" s="278"/>
      <c r="F59" s="278"/>
      <c r="G59" s="278"/>
      <c r="H59" s="278"/>
      <c r="I59" s="278"/>
      <c r="J59" s="278"/>
      <c r="K59" s="278"/>
      <c r="L59" s="278"/>
      <c r="M59" s="278"/>
      <c r="N59" s="278"/>
      <c r="O59" s="278"/>
      <c r="P59" s="278"/>
      <c r="Q59" s="278"/>
      <c r="R59" s="278"/>
      <c r="S59" s="278"/>
      <c r="T59" s="278"/>
      <c r="U59" s="278"/>
      <c r="V59" s="278"/>
      <c r="W59" s="485">
        <f t="shared" si="20"/>
        <v>0</v>
      </c>
      <c r="X59" s="279">
        <f t="shared" si="20"/>
        <v>0</v>
      </c>
      <c r="Y59" s="279">
        <f t="shared" si="20"/>
        <v>0</v>
      </c>
      <c r="Z59" s="279">
        <f t="shared" si="20"/>
        <v>0</v>
      </c>
      <c r="AA59" s="279">
        <f t="shared" si="20"/>
        <v>0</v>
      </c>
      <c r="AB59" s="279">
        <f t="shared" si="20"/>
        <v>0</v>
      </c>
      <c r="AC59" s="279">
        <f t="shared" si="20"/>
        <v>0</v>
      </c>
      <c r="AD59" s="279">
        <f t="shared" si="20"/>
        <v>0</v>
      </c>
      <c r="AE59" s="279">
        <f t="shared" si="20"/>
        <v>0</v>
      </c>
      <c r="AF59" s="280">
        <f t="shared" si="20"/>
        <v>0</v>
      </c>
      <c r="AG59" s="8"/>
    </row>
    <row r="60" spans="1:33" ht="14">
      <c r="A60" s="269" t="s">
        <v>256</v>
      </c>
      <c r="B60" s="547"/>
      <c r="C60" s="278"/>
      <c r="D60" s="278"/>
      <c r="E60" s="278"/>
      <c r="F60" s="278"/>
      <c r="G60" s="278"/>
      <c r="H60" s="278"/>
      <c r="I60" s="278"/>
      <c r="J60" s="278"/>
      <c r="K60" s="278"/>
      <c r="L60" s="278"/>
      <c r="M60" s="278"/>
      <c r="N60" s="278"/>
      <c r="O60" s="278"/>
      <c r="P60" s="278"/>
      <c r="Q60" s="278"/>
      <c r="R60" s="278"/>
      <c r="S60" s="278"/>
      <c r="T60" s="278"/>
      <c r="U60" s="278"/>
      <c r="V60" s="278"/>
      <c r="W60" s="485">
        <f t="shared" si="20"/>
        <v>0</v>
      </c>
      <c r="X60" s="279">
        <f t="shared" si="20"/>
        <v>0</v>
      </c>
      <c r="Y60" s="279">
        <f t="shared" si="20"/>
        <v>0</v>
      </c>
      <c r="Z60" s="279">
        <f t="shared" si="20"/>
        <v>0</v>
      </c>
      <c r="AA60" s="279">
        <f t="shared" si="20"/>
        <v>0</v>
      </c>
      <c r="AB60" s="279">
        <f t="shared" si="20"/>
        <v>0</v>
      </c>
      <c r="AC60" s="279">
        <f t="shared" si="20"/>
        <v>0</v>
      </c>
      <c r="AD60" s="279">
        <f t="shared" si="20"/>
        <v>0</v>
      </c>
      <c r="AE60" s="279">
        <f t="shared" si="20"/>
        <v>0</v>
      </c>
      <c r="AF60" s="280">
        <f t="shared" si="20"/>
        <v>0</v>
      </c>
      <c r="AG60" s="8"/>
    </row>
    <row r="61" spans="1:33" ht="14">
      <c r="A61" s="269" t="s">
        <v>256</v>
      </c>
      <c r="B61" s="541"/>
      <c r="C61" s="278"/>
      <c r="D61" s="278"/>
      <c r="E61" s="278"/>
      <c r="F61" s="278"/>
      <c r="G61" s="278"/>
      <c r="H61" s="278"/>
      <c r="I61" s="278"/>
      <c r="J61" s="278"/>
      <c r="K61" s="278"/>
      <c r="L61" s="278"/>
      <c r="M61" s="278"/>
      <c r="N61" s="278"/>
      <c r="O61" s="278"/>
      <c r="P61" s="278"/>
      <c r="Q61" s="278"/>
      <c r="R61" s="278"/>
      <c r="S61" s="278"/>
      <c r="T61" s="278"/>
      <c r="U61" s="278"/>
      <c r="V61" s="278"/>
      <c r="W61" s="485">
        <f t="shared" ref="W61:AF63" si="21">C61+M61</f>
        <v>0</v>
      </c>
      <c r="X61" s="279">
        <f t="shared" si="21"/>
        <v>0</v>
      </c>
      <c r="Y61" s="279">
        <f t="shared" si="21"/>
        <v>0</v>
      </c>
      <c r="Z61" s="279">
        <f t="shared" si="21"/>
        <v>0</v>
      </c>
      <c r="AA61" s="279">
        <f t="shared" si="21"/>
        <v>0</v>
      </c>
      <c r="AB61" s="279">
        <f t="shared" si="21"/>
        <v>0</v>
      </c>
      <c r="AC61" s="279">
        <f t="shared" si="21"/>
        <v>0</v>
      </c>
      <c r="AD61" s="279">
        <f t="shared" si="21"/>
        <v>0</v>
      </c>
      <c r="AE61" s="279">
        <f t="shared" si="21"/>
        <v>0</v>
      </c>
      <c r="AF61" s="280">
        <f t="shared" si="21"/>
        <v>0</v>
      </c>
      <c r="AG61" s="8"/>
    </row>
    <row r="62" spans="1:33" ht="14">
      <c r="A62" s="269" t="s">
        <v>256</v>
      </c>
      <c r="B62" s="541"/>
      <c r="C62" s="278"/>
      <c r="D62" s="278"/>
      <c r="E62" s="278"/>
      <c r="F62" s="278"/>
      <c r="G62" s="278"/>
      <c r="H62" s="278"/>
      <c r="I62" s="278"/>
      <c r="J62" s="278"/>
      <c r="K62" s="278"/>
      <c r="L62" s="278"/>
      <c r="M62" s="278"/>
      <c r="N62" s="278"/>
      <c r="O62" s="278"/>
      <c r="P62" s="278"/>
      <c r="Q62" s="278"/>
      <c r="R62" s="278"/>
      <c r="S62" s="278"/>
      <c r="T62" s="278"/>
      <c r="U62" s="278"/>
      <c r="V62" s="278"/>
      <c r="W62" s="485">
        <f t="shared" si="21"/>
        <v>0</v>
      </c>
      <c r="X62" s="279">
        <f t="shared" si="21"/>
        <v>0</v>
      </c>
      <c r="Y62" s="279">
        <f t="shared" si="21"/>
        <v>0</v>
      </c>
      <c r="Z62" s="279">
        <f t="shared" si="21"/>
        <v>0</v>
      </c>
      <c r="AA62" s="279">
        <f t="shared" si="21"/>
        <v>0</v>
      </c>
      <c r="AB62" s="279">
        <f t="shared" si="21"/>
        <v>0</v>
      </c>
      <c r="AC62" s="279">
        <f t="shared" si="21"/>
        <v>0</v>
      </c>
      <c r="AD62" s="279">
        <f t="shared" si="21"/>
        <v>0</v>
      </c>
      <c r="AE62" s="279">
        <f t="shared" si="21"/>
        <v>0</v>
      </c>
      <c r="AF62" s="280">
        <f t="shared" si="21"/>
        <v>0</v>
      </c>
      <c r="AG62" s="8"/>
    </row>
    <row r="63" spans="1:33" ht="14">
      <c r="A63" s="269" t="s">
        <v>256</v>
      </c>
      <c r="B63" s="541"/>
      <c r="C63" s="278"/>
      <c r="D63" s="278"/>
      <c r="E63" s="278"/>
      <c r="F63" s="278"/>
      <c r="G63" s="278"/>
      <c r="H63" s="278"/>
      <c r="I63" s="278"/>
      <c r="J63" s="278"/>
      <c r="K63" s="278"/>
      <c r="L63" s="278"/>
      <c r="M63" s="278"/>
      <c r="N63" s="278"/>
      <c r="O63" s="278"/>
      <c r="P63" s="278"/>
      <c r="Q63" s="278"/>
      <c r="R63" s="278"/>
      <c r="S63" s="278"/>
      <c r="T63" s="278"/>
      <c r="U63" s="278"/>
      <c r="V63" s="278"/>
      <c r="W63" s="485">
        <f t="shared" si="21"/>
        <v>0</v>
      </c>
      <c r="X63" s="279">
        <f t="shared" si="21"/>
        <v>0</v>
      </c>
      <c r="Y63" s="279">
        <f t="shared" si="21"/>
        <v>0</v>
      </c>
      <c r="Z63" s="279">
        <f t="shared" si="21"/>
        <v>0</v>
      </c>
      <c r="AA63" s="279">
        <f t="shared" si="21"/>
        <v>0</v>
      </c>
      <c r="AB63" s="279">
        <f t="shared" si="21"/>
        <v>0</v>
      </c>
      <c r="AC63" s="279">
        <f t="shared" si="21"/>
        <v>0</v>
      </c>
      <c r="AD63" s="279">
        <f t="shared" si="21"/>
        <v>0</v>
      </c>
      <c r="AE63" s="279">
        <f t="shared" si="21"/>
        <v>0</v>
      </c>
      <c r="AF63" s="280">
        <f t="shared" si="21"/>
        <v>0</v>
      </c>
      <c r="AG63" s="8"/>
    </row>
    <row r="64" spans="1:33" ht="14">
      <c r="A64" s="256"/>
      <c r="B64" s="379" t="s">
        <v>176</v>
      </c>
      <c r="C64" s="129">
        <f t="shared" ref="C64:I64" si="22">SUM(C51:C63)</f>
        <v>0</v>
      </c>
      <c r="D64" s="283">
        <f t="shared" si="22"/>
        <v>0</v>
      </c>
      <c r="E64" s="283">
        <f t="shared" si="22"/>
        <v>0</v>
      </c>
      <c r="F64" s="283">
        <f t="shared" si="22"/>
        <v>0</v>
      </c>
      <c r="G64" s="283">
        <f t="shared" si="22"/>
        <v>0</v>
      </c>
      <c r="H64" s="283">
        <f t="shared" si="22"/>
        <v>0</v>
      </c>
      <c r="I64" s="283">
        <f t="shared" si="22"/>
        <v>0</v>
      </c>
      <c r="J64" s="283">
        <f>SUM(J51:J63)</f>
        <v>0</v>
      </c>
      <c r="K64" s="283">
        <f t="shared" ref="K64:T64" si="23">SUM(K51:K63)</f>
        <v>0</v>
      </c>
      <c r="L64" s="424">
        <f t="shared" si="23"/>
        <v>0</v>
      </c>
      <c r="M64" s="129">
        <f t="shared" si="23"/>
        <v>0</v>
      </c>
      <c r="N64" s="283">
        <f t="shared" si="23"/>
        <v>0</v>
      </c>
      <c r="O64" s="283">
        <f t="shared" si="23"/>
        <v>0</v>
      </c>
      <c r="P64" s="283">
        <f t="shared" si="23"/>
        <v>0</v>
      </c>
      <c r="Q64" s="283">
        <f t="shared" si="23"/>
        <v>0</v>
      </c>
      <c r="R64" s="283">
        <f t="shared" si="23"/>
        <v>0</v>
      </c>
      <c r="S64" s="283">
        <f t="shared" si="23"/>
        <v>0</v>
      </c>
      <c r="T64" s="283">
        <f t="shared" si="23"/>
        <v>0</v>
      </c>
      <c r="U64" s="283">
        <f t="shared" ref="U64:AF64" si="24">SUM(U51:U63)</f>
        <v>0</v>
      </c>
      <c r="V64" s="229">
        <f t="shared" si="24"/>
        <v>0</v>
      </c>
      <c r="W64" s="486">
        <f t="shared" si="24"/>
        <v>0</v>
      </c>
      <c r="X64" s="283">
        <f t="shared" si="24"/>
        <v>0</v>
      </c>
      <c r="Y64" s="283">
        <f t="shared" si="24"/>
        <v>0</v>
      </c>
      <c r="Z64" s="283">
        <f t="shared" si="24"/>
        <v>0</v>
      </c>
      <c r="AA64" s="283">
        <f t="shared" si="24"/>
        <v>0</v>
      </c>
      <c r="AB64" s="283">
        <f t="shared" si="24"/>
        <v>0</v>
      </c>
      <c r="AC64" s="283">
        <f t="shared" si="24"/>
        <v>0</v>
      </c>
      <c r="AD64" s="283">
        <f t="shared" si="24"/>
        <v>0</v>
      </c>
      <c r="AE64" s="283">
        <f t="shared" si="24"/>
        <v>0</v>
      </c>
      <c r="AF64" s="229">
        <f t="shared" si="24"/>
        <v>0</v>
      </c>
      <c r="AG64" s="8"/>
    </row>
    <row r="65" spans="1:33" ht="14">
      <c r="A65" s="254"/>
      <c r="B65" s="261"/>
      <c r="C65" s="498"/>
      <c r="D65" s="281"/>
      <c r="E65" s="281"/>
      <c r="F65" s="281"/>
      <c r="G65" s="281"/>
      <c r="H65" s="281"/>
      <c r="I65" s="281"/>
      <c r="J65" s="281"/>
      <c r="K65" s="281"/>
      <c r="L65" s="503"/>
      <c r="M65" s="498"/>
      <c r="N65" s="281"/>
      <c r="O65" s="281"/>
      <c r="P65" s="281"/>
      <c r="Q65" s="281"/>
      <c r="R65" s="281"/>
      <c r="S65" s="281"/>
      <c r="T65" s="281"/>
      <c r="U65" s="281"/>
      <c r="V65" s="211"/>
      <c r="W65" s="488"/>
      <c r="X65" s="281"/>
      <c r="Y65" s="281"/>
      <c r="Z65" s="281"/>
      <c r="AA65" s="281"/>
      <c r="AB65" s="281"/>
      <c r="AC65" s="281"/>
      <c r="AD65" s="281"/>
      <c r="AE65" s="281"/>
      <c r="AF65" s="211"/>
      <c r="AG65" s="8"/>
    </row>
    <row r="66" spans="1:33" ht="14">
      <c r="A66" s="254"/>
      <c r="B66" s="380" t="s">
        <v>273</v>
      </c>
      <c r="C66" s="498"/>
      <c r="D66" s="281"/>
      <c r="E66" s="281"/>
      <c r="F66" s="281"/>
      <c r="G66" s="281"/>
      <c r="H66" s="281"/>
      <c r="I66" s="281"/>
      <c r="J66" s="281"/>
      <c r="K66" s="281"/>
      <c r="L66" s="503"/>
      <c r="M66" s="498"/>
      <c r="N66" s="281"/>
      <c r="O66" s="281"/>
      <c r="P66" s="281"/>
      <c r="Q66" s="281"/>
      <c r="R66" s="281"/>
      <c r="S66" s="281"/>
      <c r="T66" s="281"/>
      <c r="U66" s="281"/>
      <c r="V66" s="211"/>
      <c r="W66" s="488"/>
      <c r="X66" s="281"/>
      <c r="Y66" s="281"/>
      <c r="Z66" s="281"/>
      <c r="AA66" s="281"/>
      <c r="AB66" s="281"/>
      <c r="AC66" s="281"/>
      <c r="AD66" s="281"/>
      <c r="AE66" s="281"/>
      <c r="AF66" s="211"/>
      <c r="AG66" s="8"/>
    </row>
    <row r="67" spans="1:33" ht="14">
      <c r="A67" s="269" t="s">
        <v>256</v>
      </c>
      <c r="B67" s="543" t="s">
        <v>63</v>
      </c>
      <c r="C67" s="375"/>
      <c r="D67" s="375"/>
      <c r="E67" s="375"/>
      <c r="F67" s="375"/>
      <c r="G67" s="375"/>
      <c r="H67" s="375"/>
      <c r="I67" s="375"/>
      <c r="J67" s="375"/>
      <c r="K67" s="375"/>
      <c r="L67" s="375"/>
      <c r="M67" s="375"/>
      <c r="N67" s="375"/>
      <c r="O67" s="375"/>
      <c r="P67" s="375"/>
      <c r="Q67" s="375"/>
      <c r="R67" s="375"/>
      <c r="S67" s="375"/>
      <c r="T67" s="375"/>
      <c r="U67" s="375"/>
      <c r="V67" s="375"/>
      <c r="W67" s="485">
        <f t="shared" ref="W67:W81" si="25">C67+M67</f>
        <v>0</v>
      </c>
      <c r="X67" s="279">
        <f t="shared" ref="X67:X81" si="26">D67+N67</f>
        <v>0</v>
      </c>
      <c r="Y67" s="279">
        <f t="shared" ref="Y67:Y81" si="27">E67+O67</f>
        <v>0</v>
      </c>
      <c r="Z67" s="279">
        <f t="shared" ref="Z67:Z81" si="28">F67+P67</f>
        <v>0</v>
      </c>
      <c r="AA67" s="279">
        <f t="shared" ref="AA67:AA81" si="29">G67+Q67</f>
        <v>0</v>
      </c>
      <c r="AB67" s="279">
        <f t="shared" ref="AB67:AB81" si="30">H67+R67</f>
        <v>0</v>
      </c>
      <c r="AC67" s="279">
        <f t="shared" ref="AC67:AC81" si="31">I67+S67</f>
        <v>0</v>
      </c>
      <c r="AD67" s="279">
        <f t="shared" ref="AD67:AD81" si="32">J67+T67</f>
        <v>0</v>
      </c>
      <c r="AE67" s="279">
        <f t="shared" ref="AE67:AE81" si="33">K67+U67</f>
        <v>0</v>
      </c>
      <c r="AF67" s="280">
        <f t="shared" ref="AF67:AF81" si="34">L67+V67</f>
        <v>0</v>
      </c>
      <c r="AG67" s="8"/>
    </row>
    <row r="68" spans="1:33" ht="14">
      <c r="A68" s="269" t="s">
        <v>256</v>
      </c>
      <c r="B68" s="543" t="s">
        <v>64</v>
      </c>
      <c r="C68" s="375"/>
      <c r="D68" s="375"/>
      <c r="E68" s="375"/>
      <c r="F68" s="375"/>
      <c r="G68" s="375"/>
      <c r="H68" s="375"/>
      <c r="I68" s="375"/>
      <c r="J68" s="375"/>
      <c r="K68" s="375"/>
      <c r="L68" s="375"/>
      <c r="M68" s="375"/>
      <c r="N68" s="375"/>
      <c r="O68" s="375"/>
      <c r="P68" s="375"/>
      <c r="Q68" s="375"/>
      <c r="R68" s="375"/>
      <c r="S68" s="375"/>
      <c r="T68" s="375"/>
      <c r="U68" s="375"/>
      <c r="V68" s="375"/>
      <c r="W68" s="485">
        <f t="shared" si="25"/>
        <v>0</v>
      </c>
      <c r="X68" s="279">
        <f t="shared" si="26"/>
        <v>0</v>
      </c>
      <c r="Y68" s="279">
        <f t="shared" si="27"/>
        <v>0</v>
      </c>
      <c r="Z68" s="279">
        <f t="shared" si="28"/>
        <v>0</v>
      </c>
      <c r="AA68" s="279">
        <f t="shared" si="29"/>
        <v>0</v>
      </c>
      <c r="AB68" s="279">
        <f t="shared" si="30"/>
        <v>0</v>
      </c>
      <c r="AC68" s="279">
        <f t="shared" si="31"/>
        <v>0</v>
      </c>
      <c r="AD68" s="279">
        <f t="shared" si="32"/>
        <v>0</v>
      </c>
      <c r="AE68" s="279">
        <f t="shared" si="33"/>
        <v>0</v>
      </c>
      <c r="AF68" s="280">
        <f t="shared" si="34"/>
        <v>0</v>
      </c>
      <c r="AG68" s="8"/>
    </row>
    <row r="69" spans="1:33" ht="14">
      <c r="A69" s="269" t="s">
        <v>256</v>
      </c>
      <c r="B69" s="543" t="s">
        <v>65</v>
      </c>
      <c r="C69" s="375"/>
      <c r="D69" s="375"/>
      <c r="E69" s="375"/>
      <c r="F69" s="375"/>
      <c r="G69" s="375"/>
      <c r="H69" s="375"/>
      <c r="I69" s="375"/>
      <c r="J69" s="375"/>
      <c r="K69" s="375"/>
      <c r="L69" s="375"/>
      <c r="M69" s="375"/>
      <c r="N69" s="375"/>
      <c r="O69" s="375"/>
      <c r="P69" s="375"/>
      <c r="Q69" s="375"/>
      <c r="R69" s="375"/>
      <c r="S69" s="375"/>
      <c r="T69" s="375"/>
      <c r="U69" s="375"/>
      <c r="V69" s="375"/>
      <c r="W69" s="485">
        <f t="shared" si="25"/>
        <v>0</v>
      </c>
      <c r="X69" s="279">
        <f t="shared" si="26"/>
        <v>0</v>
      </c>
      <c r="Y69" s="279">
        <f t="shared" si="27"/>
        <v>0</v>
      </c>
      <c r="Z69" s="279">
        <f t="shared" si="28"/>
        <v>0</v>
      </c>
      <c r="AA69" s="279">
        <f t="shared" si="29"/>
        <v>0</v>
      </c>
      <c r="AB69" s="279">
        <f t="shared" si="30"/>
        <v>0</v>
      </c>
      <c r="AC69" s="279">
        <f t="shared" si="31"/>
        <v>0</v>
      </c>
      <c r="AD69" s="279">
        <f t="shared" si="32"/>
        <v>0</v>
      </c>
      <c r="AE69" s="279">
        <f t="shared" si="33"/>
        <v>0</v>
      </c>
      <c r="AF69" s="280">
        <f t="shared" si="34"/>
        <v>0</v>
      </c>
      <c r="AG69" s="8"/>
    </row>
    <row r="70" spans="1:33" ht="14" customHeight="1">
      <c r="A70" s="269" t="s">
        <v>256</v>
      </c>
      <c r="B70" s="539" t="s">
        <v>66</v>
      </c>
      <c r="C70" s="375"/>
      <c r="D70" s="375"/>
      <c r="E70" s="375"/>
      <c r="F70" s="375"/>
      <c r="G70" s="375"/>
      <c r="H70" s="375"/>
      <c r="I70" s="375"/>
      <c r="J70" s="375"/>
      <c r="K70" s="375"/>
      <c r="L70" s="375"/>
      <c r="M70" s="375"/>
      <c r="N70" s="375"/>
      <c r="O70" s="375"/>
      <c r="P70" s="375"/>
      <c r="Q70" s="375"/>
      <c r="R70" s="375"/>
      <c r="S70" s="375"/>
      <c r="T70" s="375"/>
      <c r="U70" s="375"/>
      <c r="V70" s="375"/>
      <c r="W70" s="485">
        <f t="shared" si="25"/>
        <v>0</v>
      </c>
      <c r="X70" s="279">
        <f t="shared" si="26"/>
        <v>0</v>
      </c>
      <c r="Y70" s="279">
        <f t="shared" si="27"/>
        <v>0</v>
      </c>
      <c r="Z70" s="279">
        <f t="shared" si="28"/>
        <v>0</v>
      </c>
      <c r="AA70" s="279">
        <f t="shared" si="29"/>
        <v>0</v>
      </c>
      <c r="AB70" s="279">
        <f t="shared" si="30"/>
        <v>0</v>
      </c>
      <c r="AC70" s="279">
        <f t="shared" si="31"/>
        <v>0</v>
      </c>
      <c r="AD70" s="279">
        <f t="shared" si="32"/>
        <v>0</v>
      </c>
      <c r="AE70" s="279">
        <f t="shared" si="33"/>
        <v>0</v>
      </c>
      <c r="AF70" s="280">
        <f t="shared" si="34"/>
        <v>0</v>
      </c>
      <c r="AG70" s="8"/>
    </row>
    <row r="71" spans="1:33" ht="14">
      <c r="A71" s="269" t="s">
        <v>256</v>
      </c>
      <c r="B71" s="539" t="s">
        <v>34</v>
      </c>
      <c r="C71" s="375"/>
      <c r="D71" s="375"/>
      <c r="E71" s="375"/>
      <c r="F71" s="375"/>
      <c r="G71" s="375"/>
      <c r="H71" s="375"/>
      <c r="I71" s="375"/>
      <c r="J71" s="375"/>
      <c r="K71" s="375"/>
      <c r="L71" s="375"/>
      <c r="M71" s="375"/>
      <c r="N71" s="375"/>
      <c r="O71" s="375"/>
      <c r="P71" s="375"/>
      <c r="Q71" s="375"/>
      <c r="R71" s="375"/>
      <c r="S71" s="375"/>
      <c r="T71" s="375"/>
      <c r="U71" s="375"/>
      <c r="V71" s="375"/>
      <c r="W71" s="485">
        <f t="shared" si="25"/>
        <v>0</v>
      </c>
      <c r="X71" s="279">
        <f t="shared" si="26"/>
        <v>0</v>
      </c>
      <c r="Y71" s="279">
        <f t="shared" si="27"/>
        <v>0</v>
      </c>
      <c r="Z71" s="279">
        <f t="shared" si="28"/>
        <v>0</v>
      </c>
      <c r="AA71" s="279">
        <f t="shared" si="29"/>
        <v>0</v>
      </c>
      <c r="AB71" s="279">
        <f t="shared" si="30"/>
        <v>0</v>
      </c>
      <c r="AC71" s="279">
        <f t="shared" si="31"/>
        <v>0</v>
      </c>
      <c r="AD71" s="279">
        <f t="shared" si="32"/>
        <v>0</v>
      </c>
      <c r="AE71" s="279">
        <f t="shared" si="33"/>
        <v>0</v>
      </c>
      <c r="AF71" s="280">
        <f t="shared" si="34"/>
        <v>0</v>
      </c>
      <c r="AG71" s="8"/>
    </row>
    <row r="72" spans="1:33" ht="14">
      <c r="A72" s="269" t="s">
        <v>256</v>
      </c>
      <c r="B72" s="535" t="s">
        <v>6</v>
      </c>
      <c r="C72" s="375"/>
      <c r="D72" s="375"/>
      <c r="E72" s="375"/>
      <c r="F72" s="375"/>
      <c r="G72" s="375"/>
      <c r="H72" s="375"/>
      <c r="I72" s="375"/>
      <c r="J72" s="375"/>
      <c r="K72" s="375"/>
      <c r="L72" s="375"/>
      <c r="M72" s="375"/>
      <c r="N72" s="375"/>
      <c r="O72" s="375"/>
      <c r="P72" s="375"/>
      <c r="Q72" s="375"/>
      <c r="R72" s="375"/>
      <c r="S72" s="375"/>
      <c r="T72" s="375"/>
      <c r="U72" s="375"/>
      <c r="V72" s="375"/>
      <c r="W72" s="485">
        <f t="shared" si="25"/>
        <v>0</v>
      </c>
      <c r="X72" s="279">
        <f t="shared" si="26"/>
        <v>0</v>
      </c>
      <c r="Y72" s="279">
        <f t="shared" si="27"/>
        <v>0</v>
      </c>
      <c r="Z72" s="279">
        <f t="shared" si="28"/>
        <v>0</v>
      </c>
      <c r="AA72" s="279">
        <f t="shared" si="29"/>
        <v>0</v>
      </c>
      <c r="AB72" s="279">
        <f t="shared" si="30"/>
        <v>0</v>
      </c>
      <c r="AC72" s="279">
        <f t="shared" si="31"/>
        <v>0</v>
      </c>
      <c r="AD72" s="279">
        <f t="shared" si="32"/>
        <v>0</v>
      </c>
      <c r="AE72" s="279">
        <f t="shared" si="33"/>
        <v>0</v>
      </c>
      <c r="AF72" s="280">
        <f t="shared" si="34"/>
        <v>0</v>
      </c>
      <c r="AG72" s="8"/>
    </row>
    <row r="73" spans="1:33" ht="14">
      <c r="A73" s="269" t="s">
        <v>256</v>
      </c>
      <c r="B73" s="545"/>
      <c r="C73" s="375"/>
      <c r="D73" s="375"/>
      <c r="E73" s="375"/>
      <c r="F73" s="375"/>
      <c r="G73" s="375"/>
      <c r="H73" s="375"/>
      <c r="I73" s="375"/>
      <c r="J73" s="375"/>
      <c r="K73" s="375"/>
      <c r="L73" s="375"/>
      <c r="M73" s="375"/>
      <c r="N73" s="375"/>
      <c r="O73" s="375"/>
      <c r="P73" s="375"/>
      <c r="Q73" s="375"/>
      <c r="R73" s="375"/>
      <c r="S73" s="375"/>
      <c r="T73" s="375"/>
      <c r="U73" s="375"/>
      <c r="V73" s="375"/>
      <c r="W73" s="485">
        <f t="shared" si="25"/>
        <v>0</v>
      </c>
      <c r="X73" s="279">
        <f t="shared" si="26"/>
        <v>0</v>
      </c>
      <c r="Y73" s="279">
        <f t="shared" si="27"/>
        <v>0</v>
      </c>
      <c r="Z73" s="279">
        <f t="shared" si="28"/>
        <v>0</v>
      </c>
      <c r="AA73" s="279">
        <f t="shared" si="29"/>
        <v>0</v>
      </c>
      <c r="AB73" s="279">
        <f t="shared" si="30"/>
        <v>0</v>
      </c>
      <c r="AC73" s="279">
        <f t="shared" si="31"/>
        <v>0</v>
      </c>
      <c r="AD73" s="279">
        <f t="shared" si="32"/>
        <v>0</v>
      </c>
      <c r="AE73" s="279">
        <f t="shared" si="33"/>
        <v>0</v>
      </c>
      <c r="AF73" s="280">
        <f t="shared" si="34"/>
        <v>0</v>
      </c>
      <c r="AG73" s="8"/>
    </row>
    <row r="74" spans="1:33" ht="14">
      <c r="A74" s="269" t="s">
        <v>256</v>
      </c>
      <c r="B74" s="545"/>
      <c r="C74" s="375"/>
      <c r="D74" s="375"/>
      <c r="E74" s="375"/>
      <c r="F74" s="375"/>
      <c r="G74" s="375"/>
      <c r="H74" s="375"/>
      <c r="I74" s="375"/>
      <c r="J74" s="375"/>
      <c r="K74" s="375"/>
      <c r="L74" s="375"/>
      <c r="M74" s="375"/>
      <c r="N74" s="375"/>
      <c r="O74" s="375"/>
      <c r="P74" s="375"/>
      <c r="Q74" s="375"/>
      <c r="R74" s="375"/>
      <c r="S74" s="375"/>
      <c r="T74" s="375"/>
      <c r="U74" s="375"/>
      <c r="V74" s="375"/>
      <c r="W74" s="485">
        <f t="shared" si="25"/>
        <v>0</v>
      </c>
      <c r="X74" s="279">
        <f t="shared" si="26"/>
        <v>0</v>
      </c>
      <c r="Y74" s="279">
        <f t="shared" si="27"/>
        <v>0</v>
      </c>
      <c r="Z74" s="279">
        <f t="shared" si="28"/>
        <v>0</v>
      </c>
      <c r="AA74" s="279">
        <f t="shared" si="29"/>
        <v>0</v>
      </c>
      <c r="AB74" s="279">
        <f t="shared" si="30"/>
        <v>0</v>
      </c>
      <c r="AC74" s="279">
        <f t="shared" si="31"/>
        <v>0</v>
      </c>
      <c r="AD74" s="279">
        <f t="shared" si="32"/>
        <v>0</v>
      </c>
      <c r="AE74" s="279">
        <f t="shared" si="33"/>
        <v>0</v>
      </c>
      <c r="AF74" s="280">
        <f t="shared" si="34"/>
        <v>0</v>
      </c>
      <c r="AG74" s="8"/>
    </row>
    <row r="75" spans="1:33" ht="14">
      <c r="A75" s="269" t="s">
        <v>256</v>
      </c>
      <c r="B75" s="545"/>
      <c r="C75" s="375"/>
      <c r="D75" s="375"/>
      <c r="E75" s="375"/>
      <c r="F75" s="375"/>
      <c r="G75" s="375"/>
      <c r="H75" s="375"/>
      <c r="I75" s="375"/>
      <c r="J75" s="375"/>
      <c r="K75" s="375"/>
      <c r="L75" s="375"/>
      <c r="M75" s="375"/>
      <c r="N75" s="375"/>
      <c r="O75" s="375"/>
      <c r="P75" s="375"/>
      <c r="Q75" s="375"/>
      <c r="R75" s="375"/>
      <c r="S75" s="375"/>
      <c r="T75" s="375"/>
      <c r="U75" s="375"/>
      <c r="V75" s="375"/>
      <c r="W75" s="485">
        <f t="shared" si="25"/>
        <v>0</v>
      </c>
      <c r="X75" s="279">
        <f t="shared" si="26"/>
        <v>0</v>
      </c>
      <c r="Y75" s="279">
        <f t="shared" si="27"/>
        <v>0</v>
      </c>
      <c r="Z75" s="279">
        <f t="shared" si="28"/>
        <v>0</v>
      </c>
      <c r="AA75" s="279">
        <f t="shared" si="29"/>
        <v>0</v>
      </c>
      <c r="AB75" s="279">
        <f t="shared" si="30"/>
        <v>0</v>
      </c>
      <c r="AC75" s="279">
        <f t="shared" si="31"/>
        <v>0</v>
      </c>
      <c r="AD75" s="279">
        <f t="shared" si="32"/>
        <v>0</v>
      </c>
      <c r="AE75" s="279">
        <f t="shared" si="33"/>
        <v>0</v>
      </c>
      <c r="AF75" s="280">
        <f t="shared" si="34"/>
        <v>0</v>
      </c>
      <c r="AG75" s="8"/>
    </row>
    <row r="76" spans="1:33" ht="14">
      <c r="A76" s="269" t="s">
        <v>256</v>
      </c>
      <c r="B76" s="545"/>
      <c r="C76" s="375"/>
      <c r="D76" s="375"/>
      <c r="E76" s="375"/>
      <c r="F76" s="375"/>
      <c r="G76" s="375"/>
      <c r="H76" s="375"/>
      <c r="I76" s="375"/>
      <c r="J76" s="375"/>
      <c r="K76" s="375"/>
      <c r="L76" s="375"/>
      <c r="M76" s="375"/>
      <c r="N76" s="375"/>
      <c r="O76" s="375"/>
      <c r="P76" s="375"/>
      <c r="Q76" s="375"/>
      <c r="R76" s="375"/>
      <c r="S76" s="375"/>
      <c r="T76" s="375"/>
      <c r="U76" s="375"/>
      <c r="V76" s="375"/>
      <c r="W76" s="485">
        <f t="shared" si="25"/>
        <v>0</v>
      </c>
      <c r="X76" s="279">
        <f t="shared" si="26"/>
        <v>0</v>
      </c>
      <c r="Y76" s="279">
        <f t="shared" si="27"/>
        <v>0</v>
      </c>
      <c r="Z76" s="279">
        <f t="shared" si="28"/>
        <v>0</v>
      </c>
      <c r="AA76" s="279">
        <f t="shared" si="29"/>
        <v>0</v>
      </c>
      <c r="AB76" s="279">
        <f t="shared" si="30"/>
        <v>0</v>
      </c>
      <c r="AC76" s="279">
        <f t="shared" si="31"/>
        <v>0</v>
      </c>
      <c r="AD76" s="279">
        <f t="shared" si="32"/>
        <v>0</v>
      </c>
      <c r="AE76" s="279">
        <f t="shared" si="33"/>
        <v>0</v>
      </c>
      <c r="AF76" s="280">
        <f t="shared" si="34"/>
        <v>0</v>
      </c>
      <c r="AG76" s="8"/>
    </row>
    <row r="77" spans="1:33" ht="14">
      <c r="A77" s="269" t="s">
        <v>256</v>
      </c>
      <c r="B77" s="545"/>
      <c r="C77" s="375"/>
      <c r="D77" s="375"/>
      <c r="E77" s="375"/>
      <c r="F77" s="375"/>
      <c r="G77" s="375"/>
      <c r="H77" s="375"/>
      <c r="I77" s="375"/>
      <c r="J77" s="375"/>
      <c r="K77" s="375"/>
      <c r="L77" s="375"/>
      <c r="M77" s="375"/>
      <c r="N77" s="375"/>
      <c r="O77" s="375"/>
      <c r="P77" s="375"/>
      <c r="Q77" s="375"/>
      <c r="R77" s="375"/>
      <c r="S77" s="375"/>
      <c r="T77" s="375"/>
      <c r="U77" s="375"/>
      <c r="V77" s="375"/>
      <c r="W77" s="485">
        <f t="shared" si="25"/>
        <v>0</v>
      </c>
      <c r="X77" s="279">
        <f t="shared" si="26"/>
        <v>0</v>
      </c>
      <c r="Y77" s="279">
        <f t="shared" si="27"/>
        <v>0</v>
      </c>
      <c r="Z77" s="279">
        <f t="shared" si="28"/>
        <v>0</v>
      </c>
      <c r="AA77" s="279">
        <f t="shared" si="29"/>
        <v>0</v>
      </c>
      <c r="AB77" s="279">
        <f t="shared" si="30"/>
        <v>0</v>
      </c>
      <c r="AC77" s="279">
        <f t="shared" si="31"/>
        <v>0</v>
      </c>
      <c r="AD77" s="279">
        <f t="shared" si="32"/>
        <v>0</v>
      </c>
      <c r="AE77" s="279">
        <f t="shared" si="33"/>
        <v>0</v>
      </c>
      <c r="AF77" s="280">
        <f t="shared" si="34"/>
        <v>0</v>
      </c>
      <c r="AG77" s="8"/>
    </row>
    <row r="78" spans="1:33" ht="14">
      <c r="A78" s="269" t="s">
        <v>256</v>
      </c>
      <c r="B78" s="545"/>
      <c r="C78" s="375"/>
      <c r="D78" s="375"/>
      <c r="E78" s="375"/>
      <c r="F78" s="375"/>
      <c r="G78" s="375"/>
      <c r="H78" s="375"/>
      <c r="I78" s="375"/>
      <c r="J78" s="375"/>
      <c r="K78" s="375"/>
      <c r="L78" s="375"/>
      <c r="M78" s="375"/>
      <c r="N78" s="375"/>
      <c r="O78" s="375"/>
      <c r="P78" s="375"/>
      <c r="Q78" s="375"/>
      <c r="R78" s="375"/>
      <c r="S78" s="375"/>
      <c r="T78" s="375"/>
      <c r="U78" s="375"/>
      <c r="V78" s="375"/>
      <c r="W78" s="485">
        <f t="shared" si="25"/>
        <v>0</v>
      </c>
      <c r="X78" s="279">
        <f t="shared" si="26"/>
        <v>0</v>
      </c>
      <c r="Y78" s="279">
        <f t="shared" si="27"/>
        <v>0</v>
      </c>
      <c r="Z78" s="279">
        <f t="shared" si="28"/>
        <v>0</v>
      </c>
      <c r="AA78" s="279">
        <f t="shared" si="29"/>
        <v>0</v>
      </c>
      <c r="AB78" s="279">
        <f t="shared" si="30"/>
        <v>0</v>
      </c>
      <c r="AC78" s="279">
        <f t="shared" si="31"/>
        <v>0</v>
      </c>
      <c r="AD78" s="279">
        <f t="shared" si="32"/>
        <v>0</v>
      </c>
      <c r="AE78" s="279">
        <f t="shared" si="33"/>
        <v>0</v>
      </c>
      <c r="AF78" s="280">
        <f t="shared" si="34"/>
        <v>0</v>
      </c>
      <c r="AG78" s="8"/>
    </row>
    <row r="79" spans="1:33" ht="14">
      <c r="A79" s="269" t="s">
        <v>256</v>
      </c>
      <c r="B79" s="545"/>
      <c r="C79" s="375"/>
      <c r="D79" s="375"/>
      <c r="E79" s="375"/>
      <c r="F79" s="375"/>
      <c r="G79" s="375"/>
      <c r="H79" s="375"/>
      <c r="I79" s="375"/>
      <c r="J79" s="375"/>
      <c r="K79" s="375"/>
      <c r="L79" s="375"/>
      <c r="M79" s="375"/>
      <c r="N79" s="375"/>
      <c r="O79" s="375"/>
      <c r="P79" s="375"/>
      <c r="Q79" s="375"/>
      <c r="R79" s="375"/>
      <c r="S79" s="375"/>
      <c r="T79" s="375"/>
      <c r="U79" s="375"/>
      <c r="V79" s="375"/>
      <c r="W79" s="485">
        <f t="shared" si="25"/>
        <v>0</v>
      </c>
      <c r="X79" s="279">
        <f t="shared" si="26"/>
        <v>0</v>
      </c>
      <c r="Y79" s="279">
        <f t="shared" si="27"/>
        <v>0</v>
      </c>
      <c r="Z79" s="279">
        <f t="shared" si="28"/>
        <v>0</v>
      </c>
      <c r="AA79" s="279">
        <f t="shared" si="29"/>
        <v>0</v>
      </c>
      <c r="AB79" s="279">
        <f t="shared" si="30"/>
        <v>0</v>
      </c>
      <c r="AC79" s="279">
        <f t="shared" si="31"/>
        <v>0</v>
      </c>
      <c r="AD79" s="279">
        <f t="shared" si="32"/>
        <v>0</v>
      </c>
      <c r="AE79" s="279">
        <f t="shared" si="33"/>
        <v>0</v>
      </c>
      <c r="AF79" s="280">
        <f t="shared" si="34"/>
        <v>0</v>
      </c>
      <c r="AG79" s="8"/>
    </row>
    <row r="80" spans="1:33" ht="14">
      <c r="A80" s="269" t="s">
        <v>256</v>
      </c>
      <c r="B80" s="545"/>
      <c r="C80" s="375"/>
      <c r="D80" s="375"/>
      <c r="E80" s="375"/>
      <c r="F80" s="375"/>
      <c r="G80" s="375"/>
      <c r="H80" s="375"/>
      <c r="I80" s="375"/>
      <c r="J80" s="375"/>
      <c r="K80" s="375"/>
      <c r="L80" s="375"/>
      <c r="M80" s="375"/>
      <c r="N80" s="375"/>
      <c r="O80" s="375"/>
      <c r="P80" s="375"/>
      <c r="Q80" s="375"/>
      <c r="R80" s="375"/>
      <c r="S80" s="375"/>
      <c r="T80" s="375"/>
      <c r="U80" s="375"/>
      <c r="V80" s="375"/>
      <c r="W80" s="485">
        <f t="shared" si="25"/>
        <v>0</v>
      </c>
      <c r="X80" s="279">
        <f t="shared" si="26"/>
        <v>0</v>
      </c>
      <c r="Y80" s="279">
        <f t="shared" si="27"/>
        <v>0</v>
      </c>
      <c r="Z80" s="279">
        <f t="shared" si="28"/>
        <v>0</v>
      </c>
      <c r="AA80" s="279">
        <f t="shared" si="29"/>
        <v>0</v>
      </c>
      <c r="AB80" s="279">
        <f t="shared" si="30"/>
        <v>0</v>
      </c>
      <c r="AC80" s="279">
        <f t="shared" si="31"/>
        <v>0</v>
      </c>
      <c r="AD80" s="279">
        <f t="shared" si="32"/>
        <v>0</v>
      </c>
      <c r="AE80" s="279">
        <f t="shared" si="33"/>
        <v>0</v>
      </c>
      <c r="AF80" s="280">
        <f t="shared" si="34"/>
        <v>0</v>
      </c>
      <c r="AG80" s="8"/>
    </row>
    <row r="81" spans="1:33" ht="14">
      <c r="A81" s="269" t="s">
        <v>256</v>
      </c>
      <c r="B81" s="544"/>
      <c r="C81" s="375"/>
      <c r="D81" s="375"/>
      <c r="E81" s="375"/>
      <c r="F81" s="375"/>
      <c r="G81" s="375"/>
      <c r="H81" s="375"/>
      <c r="I81" s="375"/>
      <c r="J81" s="375"/>
      <c r="K81" s="375"/>
      <c r="L81" s="375"/>
      <c r="M81" s="375"/>
      <c r="N81" s="375"/>
      <c r="O81" s="375"/>
      <c r="P81" s="375"/>
      <c r="Q81" s="375"/>
      <c r="R81" s="375"/>
      <c r="S81" s="375"/>
      <c r="T81" s="375"/>
      <c r="U81" s="375"/>
      <c r="V81" s="375"/>
      <c r="W81" s="485">
        <f t="shared" si="25"/>
        <v>0</v>
      </c>
      <c r="X81" s="279">
        <f t="shared" si="26"/>
        <v>0</v>
      </c>
      <c r="Y81" s="279">
        <f t="shared" si="27"/>
        <v>0</v>
      </c>
      <c r="Z81" s="279">
        <f t="shared" si="28"/>
        <v>0</v>
      </c>
      <c r="AA81" s="279">
        <f t="shared" si="29"/>
        <v>0</v>
      </c>
      <c r="AB81" s="279">
        <f t="shared" si="30"/>
        <v>0</v>
      </c>
      <c r="AC81" s="279">
        <f t="shared" si="31"/>
        <v>0</v>
      </c>
      <c r="AD81" s="279">
        <f t="shared" si="32"/>
        <v>0</v>
      </c>
      <c r="AE81" s="279">
        <f t="shared" si="33"/>
        <v>0</v>
      </c>
      <c r="AF81" s="280">
        <f t="shared" si="34"/>
        <v>0</v>
      </c>
      <c r="AG81" s="8"/>
    </row>
    <row r="82" spans="1:33" ht="14">
      <c r="A82" s="256"/>
      <c r="B82" s="380" t="s">
        <v>177</v>
      </c>
      <c r="C82" s="129">
        <f t="shared" ref="C82:AF82" si="35">SUM(C67:C81)</f>
        <v>0</v>
      </c>
      <c r="D82" s="283">
        <f t="shared" si="35"/>
        <v>0</v>
      </c>
      <c r="E82" s="283">
        <f t="shared" si="35"/>
        <v>0</v>
      </c>
      <c r="F82" s="283">
        <f t="shared" si="35"/>
        <v>0</v>
      </c>
      <c r="G82" s="283">
        <f t="shared" si="35"/>
        <v>0</v>
      </c>
      <c r="H82" s="283">
        <f t="shared" si="35"/>
        <v>0</v>
      </c>
      <c r="I82" s="283">
        <f t="shared" si="35"/>
        <v>0</v>
      </c>
      <c r="J82" s="283">
        <f t="shared" si="35"/>
        <v>0</v>
      </c>
      <c r="K82" s="283">
        <f t="shared" si="35"/>
        <v>0</v>
      </c>
      <c r="L82" s="424">
        <f t="shared" si="35"/>
        <v>0</v>
      </c>
      <c r="M82" s="129">
        <f t="shared" si="35"/>
        <v>0</v>
      </c>
      <c r="N82" s="283">
        <f t="shared" si="35"/>
        <v>0</v>
      </c>
      <c r="O82" s="283">
        <f t="shared" si="35"/>
        <v>0</v>
      </c>
      <c r="P82" s="283">
        <f t="shared" si="35"/>
        <v>0</v>
      </c>
      <c r="Q82" s="283">
        <f t="shared" si="35"/>
        <v>0</v>
      </c>
      <c r="R82" s="283">
        <f t="shared" si="35"/>
        <v>0</v>
      </c>
      <c r="S82" s="283">
        <f t="shared" si="35"/>
        <v>0</v>
      </c>
      <c r="T82" s="283">
        <f t="shared" si="35"/>
        <v>0</v>
      </c>
      <c r="U82" s="283">
        <f t="shared" si="35"/>
        <v>0</v>
      </c>
      <c r="V82" s="229">
        <f t="shared" si="35"/>
        <v>0</v>
      </c>
      <c r="W82" s="486">
        <f t="shared" si="35"/>
        <v>0</v>
      </c>
      <c r="X82" s="283">
        <f t="shared" si="35"/>
        <v>0</v>
      </c>
      <c r="Y82" s="283">
        <f t="shared" si="35"/>
        <v>0</v>
      </c>
      <c r="Z82" s="283">
        <f t="shared" si="35"/>
        <v>0</v>
      </c>
      <c r="AA82" s="283">
        <f t="shared" si="35"/>
        <v>0</v>
      </c>
      <c r="AB82" s="283">
        <f t="shared" si="35"/>
        <v>0</v>
      </c>
      <c r="AC82" s="283">
        <f t="shared" si="35"/>
        <v>0</v>
      </c>
      <c r="AD82" s="283">
        <f t="shared" si="35"/>
        <v>0</v>
      </c>
      <c r="AE82" s="283">
        <f t="shared" si="35"/>
        <v>0</v>
      </c>
      <c r="AF82" s="229">
        <f t="shared" si="35"/>
        <v>0</v>
      </c>
      <c r="AG82" s="8"/>
    </row>
    <row r="83" spans="1:33" ht="14">
      <c r="A83" s="254"/>
      <c r="B83" s="261"/>
      <c r="C83" s="498"/>
      <c r="D83" s="281"/>
      <c r="E83" s="281"/>
      <c r="F83" s="281"/>
      <c r="G83" s="281"/>
      <c r="H83" s="281"/>
      <c r="I83" s="281"/>
      <c r="J83" s="281"/>
      <c r="K83" s="281"/>
      <c r="L83" s="503"/>
      <c r="M83" s="498"/>
      <c r="N83" s="281"/>
      <c r="O83" s="281"/>
      <c r="P83" s="281"/>
      <c r="Q83" s="281"/>
      <c r="R83" s="281"/>
      <c r="S83" s="281"/>
      <c r="T83" s="281"/>
      <c r="U83" s="281"/>
      <c r="V83" s="211"/>
      <c r="W83" s="488"/>
      <c r="X83" s="281"/>
      <c r="Y83" s="281"/>
      <c r="Z83" s="281"/>
      <c r="AA83" s="281"/>
      <c r="AB83" s="281"/>
      <c r="AC83" s="281"/>
      <c r="AD83" s="281"/>
      <c r="AE83" s="281"/>
      <c r="AF83" s="211"/>
      <c r="AG83" s="8"/>
    </row>
    <row r="84" spans="1:33" ht="14">
      <c r="A84" s="254"/>
      <c r="B84" s="380" t="s">
        <v>274</v>
      </c>
      <c r="C84" s="498"/>
      <c r="D84" s="281"/>
      <c r="E84" s="281"/>
      <c r="F84" s="281"/>
      <c r="G84" s="281"/>
      <c r="H84" s="281"/>
      <c r="I84" s="281"/>
      <c r="J84" s="281"/>
      <c r="K84" s="281"/>
      <c r="L84" s="503"/>
      <c r="M84" s="498"/>
      <c r="N84" s="281"/>
      <c r="O84" s="281"/>
      <c r="P84" s="281"/>
      <c r="Q84" s="281"/>
      <c r="R84" s="281"/>
      <c r="S84" s="281"/>
      <c r="T84" s="281"/>
      <c r="U84" s="281"/>
      <c r="V84" s="211"/>
      <c r="W84" s="488"/>
      <c r="X84" s="281"/>
      <c r="Y84" s="281"/>
      <c r="Z84" s="281"/>
      <c r="AA84" s="281"/>
      <c r="AB84" s="281"/>
      <c r="AC84" s="281"/>
      <c r="AD84" s="281"/>
      <c r="AE84" s="281"/>
      <c r="AF84" s="211"/>
      <c r="AG84" s="8"/>
    </row>
    <row r="85" spans="1:33" ht="14">
      <c r="A85" s="269" t="s">
        <v>256</v>
      </c>
      <c r="B85" s="543" t="s">
        <v>15</v>
      </c>
      <c r="C85" s="278"/>
      <c r="D85" s="278"/>
      <c r="E85" s="278"/>
      <c r="F85" s="278"/>
      <c r="G85" s="278"/>
      <c r="H85" s="278"/>
      <c r="I85" s="278"/>
      <c r="J85" s="278"/>
      <c r="K85" s="278"/>
      <c r="L85" s="278"/>
      <c r="M85" s="278"/>
      <c r="N85" s="278"/>
      <c r="O85" s="278"/>
      <c r="P85" s="278"/>
      <c r="Q85" s="278"/>
      <c r="R85" s="278"/>
      <c r="S85" s="278"/>
      <c r="T85" s="278"/>
      <c r="U85" s="278"/>
      <c r="V85" s="278"/>
      <c r="W85" s="485">
        <f t="shared" ref="W85:AF86" si="36">C85+M85</f>
        <v>0</v>
      </c>
      <c r="X85" s="279">
        <f t="shared" si="36"/>
        <v>0</v>
      </c>
      <c r="Y85" s="279">
        <f t="shared" si="36"/>
        <v>0</v>
      </c>
      <c r="Z85" s="279">
        <f t="shared" si="36"/>
        <v>0</v>
      </c>
      <c r="AA85" s="279">
        <f t="shared" si="36"/>
        <v>0</v>
      </c>
      <c r="AB85" s="279">
        <f t="shared" si="36"/>
        <v>0</v>
      </c>
      <c r="AC85" s="279">
        <f t="shared" si="36"/>
        <v>0</v>
      </c>
      <c r="AD85" s="279">
        <f t="shared" si="36"/>
        <v>0</v>
      </c>
      <c r="AE85" s="279">
        <f t="shared" si="36"/>
        <v>0</v>
      </c>
      <c r="AF85" s="280">
        <f t="shared" si="36"/>
        <v>0</v>
      </c>
      <c r="AG85" s="8"/>
    </row>
    <row r="86" spans="1:33" ht="14">
      <c r="A86" s="269" t="s">
        <v>256</v>
      </c>
      <c r="B86" s="543" t="s">
        <v>74</v>
      </c>
      <c r="C86" s="278"/>
      <c r="D86" s="278"/>
      <c r="E86" s="278"/>
      <c r="F86" s="278"/>
      <c r="G86" s="278"/>
      <c r="H86" s="278"/>
      <c r="I86" s="278"/>
      <c r="J86" s="278"/>
      <c r="K86" s="278"/>
      <c r="L86" s="278"/>
      <c r="M86" s="278"/>
      <c r="N86" s="278"/>
      <c r="O86" s="278"/>
      <c r="P86" s="278"/>
      <c r="Q86" s="278"/>
      <c r="R86" s="278"/>
      <c r="S86" s="278"/>
      <c r="T86" s="278"/>
      <c r="U86" s="278"/>
      <c r="V86" s="278"/>
      <c r="W86" s="485">
        <f t="shared" si="36"/>
        <v>0</v>
      </c>
      <c r="X86" s="279">
        <f t="shared" si="36"/>
        <v>0</v>
      </c>
      <c r="Y86" s="279">
        <f t="shared" si="36"/>
        <v>0</v>
      </c>
      <c r="Z86" s="279">
        <f t="shared" si="36"/>
        <v>0</v>
      </c>
      <c r="AA86" s="279">
        <f t="shared" si="36"/>
        <v>0</v>
      </c>
      <c r="AB86" s="279">
        <f t="shared" si="36"/>
        <v>0</v>
      </c>
      <c r="AC86" s="279">
        <f t="shared" si="36"/>
        <v>0</v>
      </c>
      <c r="AD86" s="279">
        <f t="shared" si="36"/>
        <v>0</v>
      </c>
      <c r="AE86" s="279">
        <f t="shared" si="36"/>
        <v>0</v>
      </c>
      <c r="AF86" s="280">
        <f t="shared" si="36"/>
        <v>0</v>
      </c>
      <c r="AG86" s="8"/>
    </row>
    <row r="87" spans="1:33" ht="14">
      <c r="A87" s="269" t="s">
        <v>256</v>
      </c>
      <c r="B87" s="535" t="s">
        <v>6</v>
      </c>
      <c r="C87" s="278"/>
      <c r="D87" s="278"/>
      <c r="E87" s="278"/>
      <c r="F87" s="278"/>
      <c r="G87" s="278"/>
      <c r="H87" s="278"/>
      <c r="I87" s="278"/>
      <c r="J87" s="278"/>
      <c r="K87" s="278"/>
      <c r="L87" s="278"/>
      <c r="M87" s="278"/>
      <c r="N87" s="278"/>
      <c r="O87" s="278"/>
      <c r="P87" s="278"/>
      <c r="Q87" s="278"/>
      <c r="R87" s="278"/>
      <c r="S87" s="278"/>
      <c r="T87" s="278"/>
      <c r="U87" s="278"/>
      <c r="V87" s="278"/>
      <c r="W87" s="485">
        <f t="shared" ref="W87:AF93" si="37">C87+M87</f>
        <v>0</v>
      </c>
      <c r="X87" s="279">
        <f t="shared" si="37"/>
        <v>0</v>
      </c>
      <c r="Y87" s="279">
        <f t="shared" si="37"/>
        <v>0</v>
      </c>
      <c r="Z87" s="279">
        <f t="shared" si="37"/>
        <v>0</v>
      </c>
      <c r="AA87" s="279">
        <f t="shared" si="37"/>
        <v>0</v>
      </c>
      <c r="AB87" s="279">
        <f t="shared" si="37"/>
        <v>0</v>
      </c>
      <c r="AC87" s="279">
        <f t="shared" si="37"/>
        <v>0</v>
      </c>
      <c r="AD87" s="279">
        <f t="shared" si="37"/>
        <v>0</v>
      </c>
      <c r="AE87" s="279">
        <f t="shared" si="37"/>
        <v>0</v>
      </c>
      <c r="AF87" s="280">
        <f t="shared" si="37"/>
        <v>0</v>
      </c>
      <c r="AG87" s="8"/>
    </row>
    <row r="88" spans="1:33" ht="14">
      <c r="A88" s="269" t="s">
        <v>256</v>
      </c>
      <c r="B88" s="545"/>
      <c r="C88" s="278"/>
      <c r="D88" s="278"/>
      <c r="E88" s="278"/>
      <c r="F88" s="278"/>
      <c r="G88" s="278"/>
      <c r="H88" s="278"/>
      <c r="I88" s="278"/>
      <c r="J88" s="278"/>
      <c r="K88" s="278"/>
      <c r="L88" s="278"/>
      <c r="M88" s="278"/>
      <c r="N88" s="278"/>
      <c r="O88" s="278"/>
      <c r="P88" s="278"/>
      <c r="Q88" s="278"/>
      <c r="R88" s="278"/>
      <c r="S88" s="278"/>
      <c r="T88" s="278"/>
      <c r="U88" s="278"/>
      <c r="V88" s="278"/>
      <c r="W88" s="485">
        <f t="shared" si="37"/>
        <v>0</v>
      </c>
      <c r="X88" s="279">
        <f t="shared" si="37"/>
        <v>0</v>
      </c>
      <c r="Y88" s="279">
        <f t="shared" si="37"/>
        <v>0</v>
      </c>
      <c r="Z88" s="279">
        <f t="shared" si="37"/>
        <v>0</v>
      </c>
      <c r="AA88" s="279">
        <f t="shared" si="37"/>
        <v>0</v>
      </c>
      <c r="AB88" s="279">
        <f t="shared" si="37"/>
        <v>0</v>
      </c>
      <c r="AC88" s="279">
        <f t="shared" si="37"/>
        <v>0</v>
      </c>
      <c r="AD88" s="279">
        <f t="shared" si="37"/>
        <v>0</v>
      </c>
      <c r="AE88" s="279">
        <f t="shared" si="37"/>
        <v>0</v>
      </c>
      <c r="AF88" s="280">
        <f t="shared" si="37"/>
        <v>0</v>
      </c>
      <c r="AG88" s="8"/>
    </row>
    <row r="89" spans="1:33" ht="14">
      <c r="A89" s="269" t="s">
        <v>256</v>
      </c>
      <c r="B89" s="545"/>
      <c r="C89" s="278"/>
      <c r="D89" s="278"/>
      <c r="E89" s="278"/>
      <c r="F89" s="278"/>
      <c r="G89" s="278"/>
      <c r="H89" s="278"/>
      <c r="I89" s="278"/>
      <c r="J89" s="278"/>
      <c r="K89" s="278"/>
      <c r="L89" s="278"/>
      <c r="M89" s="278"/>
      <c r="N89" s="278"/>
      <c r="O89" s="278"/>
      <c r="P89" s="278"/>
      <c r="Q89" s="278"/>
      <c r="R89" s="278"/>
      <c r="S89" s="278"/>
      <c r="T89" s="278"/>
      <c r="U89" s="278"/>
      <c r="V89" s="278"/>
      <c r="W89" s="485">
        <f t="shared" si="37"/>
        <v>0</v>
      </c>
      <c r="X89" s="279">
        <f t="shared" si="37"/>
        <v>0</v>
      </c>
      <c r="Y89" s="279">
        <f t="shared" si="37"/>
        <v>0</v>
      </c>
      <c r="Z89" s="279">
        <f t="shared" si="37"/>
        <v>0</v>
      </c>
      <c r="AA89" s="279">
        <f t="shared" si="37"/>
        <v>0</v>
      </c>
      <c r="AB89" s="279">
        <f t="shared" si="37"/>
        <v>0</v>
      </c>
      <c r="AC89" s="279">
        <f t="shared" si="37"/>
        <v>0</v>
      </c>
      <c r="AD89" s="279">
        <f t="shared" si="37"/>
        <v>0</v>
      </c>
      <c r="AE89" s="279">
        <f t="shared" si="37"/>
        <v>0</v>
      </c>
      <c r="AF89" s="280">
        <f t="shared" si="37"/>
        <v>0</v>
      </c>
      <c r="AG89" s="8"/>
    </row>
    <row r="90" spans="1:33" ht="14">
      <c r="A90" s="269" t="s">
        <v>256</v>
      </c>
      <c r="B90" s="545"/>
      <c r="C90" s="278"/>
      <c r="D90" s="278"/>
      <c r="E90" s="278"/>
      <c r="F90" s="278"/>
      <c r="G90" s="278"/>
      <c r="H90" s="278"/>
      <c r="I90" s="278"/>
      <c r="J90" s="278"/>
      <c r="K90" s="278"/>
      <c r="L90" s="278"/>
      <c r="M90" s="278"/>
      <c r="N90" s="278"/>
      <c r="O90" s="278"/>
      <c r="P90" s="278"/>
      <c r="Q90" s="278"/>
      <c r="R90" s="278"/>
      <c r="S90" s="278"/>
      <c r="T90" s="278"/>
      <c r="U90" s="278"/>
      <c r="V90" s="278"/>
      <c r="W90" s="485">
        <f t="shared" si="37"/>
        <v>0</v>
      </c>
      <c r="X90" s="279">
        <f t="shared" si="37"/>
        <v>0</v>
      </c>
      <c r="Y90" s="279">
        <f t="shared" si="37"/>
        <v>0</v>
      </c>
      <c r="Z90" s="279">
        <f t="shared" si="37"/>
        <v>0</v>
      </c>
      <c r="AA90" s="279">
        <f t="shared" si="37"/>
        <v>0</v>
      </c>
      <c r="AB90" s="279">
        <f t="shared" si="37"/>
        <v>0</v>
      </c>
      <c r="AC90" s="279">
        <f t="shared" si="37"/>
        <v>0</v>
      </c>
      <c r="AD90" s="279">
        <f t="shared" si="37"/>
        <v>0</v>
      </c>
      <c r="AE90" s="279">
        <f t="shared" si="37"/>
        <v>0</v>
      </c>
      <c r="AF90" s="280">
        <f t="shared" si="37"/>
        <v>0</v>
      </c>
      <c r="AG90" s="8"/>
    </row>
    <row r="91" spans="1:33" ht="14">
      <c r="A91" s="269" t="s">
        <v>256</v>
      </c>
      <c r="B91" s="545"/>
      <c r="C91" s="278"/>
      <c r="D91" s="278"/>
      <c r="E91" s="278"/>
      <c r="F91" s="278"/>
      <c r="G91" s="278"/>
      <c r="H91" s="278"/>
      <c r="I91" s="278"/>
      <c r="J91" s="278"/>
      <c r="K91" s="278"/>
      <c r="L91" s="278"/>
      <c r="M91" s="278"/>
      <c r="N91" s="278"/>
      <c r="O91" s="278"/>
      <c r="P91" s="278"/>
      <c r="Q91" s="278"/>
      <c r="R91" s="278"/>
      <c r="S91" s="278"/>
      <c r="T91" s="278"/>
      <c r="U91" s="278"/>
      <c r="V91" s="278"/>
      <c r="W91" s="485">
        <f t="shared" si="37"/>
        <v>0</v>
      </c>
      <c r="X91" s="279">
        <f t="shared" si="37"/>
        <v>0</v>
      </c>
      <c r="Y91" s="279">
        <f t="shared" si="37"/>
        <v>0</v>
      </c>
      <c r="Z91" s="279">
        <f t="shared" si="37"/>
        <v>0</v>
      </c>
      <c r="AA91" s="279">
        <f t="shared" si="37"/>
        <v>0</v>
      </c>
      <c r="AB91" s="279">
        <f t="shared" si="37"/>
        <v>0</v>
      </c>
      <c r="AC91" s="279">
        <f t="shared" si="37"/>
        <v>0</v>
      </c>
      <c r="AD91" s="279">
        <f t="shared" si="37"/>
        <v>0</v>
      </c>
      <c r="AE91" s="279">
        <f t="shared" si="37"/>
        <v>0</v>
      </c>
      <c r="AF91" s="280">
        <f t="shared" si="37"/>
        <v>0</v>
      </c>
      <c r="AG91" s="8"/>
    </row>
    <row r="92" spans="1:33" ht="14">
      <c r="A92" s="269" t="s">
        <v>256</v>
      </c>
      <c r="B92" s="545"/>
      <c r="C92" s="278"/>
      <c r="D92" s="278"/>
      <c r="E92" s="278"/>
      <c r="F92" s="278"/>
      <c r="G92" s="278"/>
      <c r="H92" s="278"/>
      <c r="I92" s="278"/>
      <c r="J92" s="278"/>
      <c r="K92" s="278"/>
      <c r="L92" s="278"/>
      <c r="M92" s="278"/>
      <c r="N92" s="278"/>
      <c r="O92" s="278"/>
      <c r="P92" s="278"/>
      <c r="Q92" s="278"/>
      <c r="R92" s="278"/>
      <c r="S92" s="278"/>
      <c r="T92" s="278"/>
      <c r="U92" s="278"/>
      <c r="V92" s="278"/>
      <c r="W92" s="485">
        <f t="shared" si="37"/>
        <v>0</v>
      </c>
      <c r="X92" s="279">
        <f t="shared" si="37"/>
        <v>0</v>
      </c>
      <c r="Y92" s="279">
        <f t="shared" si="37"/>
        <v>0</v>
      </c>
      <c r="Z92" s="279">
        <f t="shared" si="37"/>
        <v>0</v>
      </c>
      <c r="AA92" s="279">
        <f t="shared" si="37"/>
        <v>0</v>
      </c>
      <c r="AB92" s="279">
        <f t="shared" si="37"/>
        <v>0</v>
      </c>
      <c r="AC92" s="279">
        <f t="shared" si="37"/>
        <v>0</v>
      </c>
      <c r="AD92" s="279">
        <f t="shared" si="37"/>
        <v>0</v>
      </c>
      <c r="AE92" s="279">
        <f t="shared" si="37"/>
        <v>0</v>
      </c>
      <c r="AF92" s="280">
        <f t="shared" si="37"/>
        <v>0</v>
      </c>
      <c r="AG92" s="8"/>
    </row>
    <row r="93" spans="1:33" ht="14">
      <c r="A93" s="269" t="s">
        <v>256</v>
      </c>
      <c r="B93" s="538"/>
      <c r="C93" s="278"/>
      <c r="D93" s="278"/>
      <c r="E93" s="278"/>
      <c r="F93" s="278"/>
      <c r="G93" s="278"/>
      <c r="H93" s="278"/>
      <c r="I93" s="278"/>
      <c r="J93" s="278"/>
      <c r="K93" s="278"/>
      <c r="L93" s="278"/>
      <c r="M93" s="278"/>
      <c r="N93" s="278"/>
      <c r="O93" s="278"/>
      <c r="P93" s="278"/>
      <c r="Q93" s="278"/>
      <c r="R93" s="278"/>
      <c r="S93" s="278"/>
      <c r="T93" s="278"/>
      <c r="U93" s="278"/>
      <c r="V93" s="278"/>
      <c r="W93" s="485">
        <f t="shared" si="37"/>
        <v>0</v>
      </c>
      <c r="X93" s="279">
        <f t="shared" si="37"/>
        <v>0</v>
      </c>
      <c r="Y93" s="279">
        <f t="shared" si="37"/>
        <v>0</v>
      </c>
      <c r="Z93" s="279">
        <f t="shared" si="37"/>
        <v>0</v>
      </c>
      <c r="AA93" s="279">
        <f t="shared" si="37"/>
        <v>0</v>
      </c>
      <c r="AB93" s="279">
        <f t="shared" si="37"/>
        <v>0</v>
      </c>
      <c r="AC93" s="279">
        <f t="shared" si="37"/>
        <v>0</v>
      </c>
      <c r="AD93" s="279">
        <f t="shared" si="37"/>
        <v>0</v>
      </c>
      <c r="AE93" s="279">
        <f t="shared" si="37"/>
        <v>0</v>
      </c>
      <c r="AF93" s="280">
        <f t="shared" si="37"/>
        <v>0</v>
      </c>
      <c r="AG93" s="8"/>
    </row>
    <row r="94" spans="1:33" ht="14">
      <c r="A94" s="269" t="s">
        <v>256</v>
      </c>
      <c r="B94" s="538"/>
      <c r="C94" s="278"/>
      <c r="D94" s="278"/>
      <c r="E94" s="278"/>
      <c r="F94" s="278"/>
      <c r="G94" s="278"/>
      <c r="H94" s="278"/>
      <c r="I94" s="278"/>
      <c r="J94" s="278"/>
      <c r="K94" s="278"/>
      <c r="L94" s="278"/>
      <c r="M94" s="278"/>
      <c r="N94" s="278"/>
      <c r="O94" s="278"/>
      <c r="P94" s="278"/>
      <c r="Q94" s="278"/>
      <c r="R94" s="278"/>
      <c r="S94" s="278"/>
      <c r="T94" s="278"/>
      <c r="U94" s="278"/>
      <c r="V94" s="278"/>
      <c r="W94" s="485">
        <f t="shared" ref="W94:AF96" si="38">C94+M94</f>
        <v>0</v>
      </c>
      <c r="X94" s="279">
        <f t="shared" si="38"/>
        <v>0</v>
      </c>
      <c r="Y94" s="279">
        <f t="shared" si="38"/>
        <v>0</v>
      </c>
      <c r="Z94" s="279">
        <f t="shared" si="38"/>
        <v>0</v>
      </c>
      <c r="AA94" s="279">
        <f t="shared" si="38"/>
        <v>0</v>
      </c>
      <c r="AB94" s="279">
        <f t="shared" si="38"/>
        <v>0</v>
      </c>
      <c r="AC94" s="279">
        <f t="shared" si="38"/>
        <v>0</v>
      </c>
      <c r="AD94" s="279">
        <f t="shared" si="38"/>
        <v>0</v>
      </c>
      <c r="AE94" s="279">
        <f t="shared" si="38"/>
        <v>0</v>
      </c>
      <c r="AF94" s="280">
        <f t="shared" si="38"/>
        <v>0</v>
      </c>
      <c r="AG94" s="8"/>
    </row>
    <row r="95" spans="1:33" ht="14">
      <c r="A95" s="269" t="s">
        <v>256</v>
      </c>
      <c r="B95" s="538"/>
      <c r="C95" s="278"/>
      <c r="D95" s="278"/>
      <c r="E95" s="278"/>
      <c r="F95" s="278"/>
      <c r="G95" s="278"/>
      <c r="H95" s="278"/>
      <c r="I95" s="278"/>
      <c r="J95" s="278"/>
      <c r="K95" s="278"/>
      <c r="L95" s="278"/>
      <c r="M95" s="278"/>
      <c r="N95" s="278"/>
      <c r="O95" s="278"/>
      <c r="P95" s="278"/>
      <c r="Q95" s="278"/>
      <c r="R95" s="278"/>
      <c r="S95" s="278"/>
      <c r="T95" s="278"/>
      <c r="U95" s="278"/>
      <c r="V95" s="278"/>
      <c r="W95" s="485">
        <f t="shared" si="38"/>
        <v>0</v>
      </c>
      <c r="X95" s="279">
        <f t="shared" si="38"/>
        <v>0</v>
      </c>
      <c r="Y95" s="279">
        <f t="shared" si="38"/>
        <v>0</v>
      </c>
      <c r="Z95" s="279">
        <f t="shared" si="38"/>
        <v>0</v>
      </c>
      <c r="AA95" s="279">
        <f t="shared" si="38"/>
        <v>0</v>
      </c>
      <c r="AB95" s="279">
        <f t="shared" si="38"/>
        <v>0</v>
      </c>
      <c r="AC95" s="279">
        <f t="shared" si="38"/>
        <v>0</v>
      </c>
      <c r="AD95" s="279">
        <f t="shared" si="38"/>
        <v>0</v>
      </c>
      <c r="AE95" s="279">
        <f t="shared" si="38"/>
        <v>0</v>
      </c>
      <c r="AF95" s="280">
        <f t="shared" si="38"/>
        <v>0</v>
      </c>
      <c r="AG95" s="8"/>
    </row>
    <row r="96" spans="1:33" ht="14">
      <c r="A96" s="269" t="s">
        <v>256</v>
      </c>
      <c r="B96" s="544"/>
      <c r="C96" s="278"/>
      <c r="D96" s="278"/>
      <c r="E96" s="278"/>
      <c r="F96" s="278"/>
      <c r="G96" s="278"/>
      <c r="H96" s="278"/>
      <c r="I96" s="278"/>
      <c r="J96" s="278"/>
      <c r="K96" s="278"/>
      <c r="L96" s="278"/>
      <c r="M96" s="278"/>
      <c r="N96" s="278"/>
      <c r="O96" s="278"/>
      <c r="P96" s="278"/>
      <c r="Q96" s="278"/>
      <c r="R96" s="278"/>
      <c r="S96" s="278"/>
      <c r="T96" s="278"/>
      <c r="U96" s="278"/>
      <c r="V96" s="278"/>
      <c r="W96" s="485">
        <f t="shared" si="38"/>
        <v>0</v>
      </c>
      <c r="X96" s="279">
        <f t="shared" si="38"/>
        <v>0</v>
      </c>
      <c r="Y96" s="279">
        <f t="shared" si="38"/>
        <v>0</v>
      </c>
      <c r="Z96" s="279">
        <f t="shared" si="38"/>
        <v>0</v>
      </c>
      <c r="AA96" s="279">
        <f t="shared" si="38"/>
        <v>0</v>
      </c>
      <c r="AB96" s="279">
        <f t="shared" si="38"/>
        <v>0</v>
      </c>
      <c r="AC96" s="279">
        <f t="shared" si="38"/>
        <v>0</v>
      </c>
      <c r="AD96" s="279">
        <f t="shared" si="38"/>
        <v>0</v>
      </c>
      <c r="AE96" s="279">
        <f t="shared" si="38"/>
        <v>0</v>
      </c>
      <c r="AF96" s="280">
        <f t="shared" si="38"/>
        <v>0</v>
      </c>
      <c r="AG96" s="8"/>
    </row>
    <row r="97" spans="1:33" ht="14">
      <c r="A97" s="256"/>
      <c r="B97" s="380" t="s">
        <v>178</v>
      </c>
      <c r="C97" s="129">
        <f t="shared" ref="C97:AF97" si="39">SUM(C85:C96)</f>
        <v>0</v>
      </c>
      <c r="D97" s="283">
        <f t="shared" si="39"/>
        <v>0</v>
      </c>
      <c r="E97" s="283">
        <f t="shared" si="39"/>
        <v>0</v>
      </c>
      <c r="F97" s="283">
        <f t="shared" si="39"/>
        <v>0</v>
      </c>
      <c r="G97" s="283">
        <f t="shared" si="39"/>
        <v>0</v>
      </c>
      <c r="H97" s="283">
        <f t="shared" si="39"/>
        <v>0</v>
      </c>
      <c r="I97" s="283">
        <f t="shared" si="39"/>
        <v>0</v>
      </c>
      <c r="J97" s="283">
        <f t="shared" si="39"/>
        <v>0</v>
      </c>
      <c r="K97" s="283">
        <f t="shared" si="39"/>
        <v>0</v>
      </c>
      <c r="L97" s="424">
        <f t="shared" si="39"/>
        <v>0</v>
      </c>
      <c r="M97" s="129">
        <f t="shared" si="39"/>
        <v>0</v>
      </c>
      <c r="N97" s="283">
        <f t="shared" si="39"/>
        <v>0</v>
      </c>
      <c r="O97" s="283">
        <f t="shared" si="39"/>
        <v>0</v>
      </c>
      <c r="P97" s="283">
        <f t="shared" si="39"/>
        <v>0</v>
      </c>
      <c r="Q97" s="283">
        <f t="shared" si="39"/>
        <v>0</v>
      </c>
      <c r="R97" s="283">
        <f t="shared" si="39"/>
        <v>0</v>
      </c>
      <c r="S97" s="283">
        <f t="shared" si="39"/>
        <v>0</v>
      </c>
      <c r="T97" s="283">
        <f t="shared" si="39"/>
        <v>0</v>
      </c>
      <c r="U97" s="283">
        <f t="shared" si="39"/>
        <v>0</v>
      </c>
      <c r="V97" s="229">
        <f t="shared" si="39"/>
        <v>0</v>
      </c>
      <c r="W97" s="486">
        <f t="shared" si="39"/>
        <v>0</v>
      </c>
      <c r="X97" s="283">
        <f t="shared" si="39"/>
        <v>0</v>
      </c>
      <c r="Y97" s="283">
        <f t="shared" si="39"/>
        <v>0</v>
      </c>
      <c r="Z97" s="283">
        <f t="shared" si="39"/>
        <v>0</v>
      </c>
      <c r="AA97" s="283">
        <f t="shared" si="39"/>
        <v>0</v>
      </c>
      <c r="AB97" s="283">
        <f t="shared" si="39"/>
        <v>0</v>
      </c>
      <c r="AC97" s="283">
        <f t="shared" si="39"/>
        <v>0</v>
      </c>
      <c r="AD97" s="283">
        <f t="shared" si="39"/>
        <v>0</v>
      </c>
      <c r="AE97" s="283">
        <f t="shared" si="39"/>
        <v>0</v>
      </c>
      <c r="AF97" s="229">
        <f t="shared" si="39"/>
        <v>0</v>
      </c>
      <c r="AG97" s="8"/>
    </row>
    <row r="98" spans="1:33" ht="14">
      <c r="A98" s="254"/>
      <c r="B98" s="261"/>
      <c r="C98" s="376"/>
      <c r="D98" s="284"/>
      <c r="E98" s="284"/>
      <c r="F98" s="284"/>
      <c r="G98" s="284"/>
      <c r="H98" s="284"/>
      <c r="I98" s="284"/>
      <c r="J98" s="284"/>
      <c r="K98" s="284"/>
      <c r="L98" s="491"/>
      <c r="M98" s="376"/>
      <c r="N98" s="284"/>
      <c r="O98" s="284"/>
      <c r="P98" s="284"/>
      <c r="Q98" s="284"/>
      <c r="R98" s="288"/>
      <c r="S98" s="288"/>
      <c r="T98" s="288"/>
      <c r="U98" s="284"/>
      <c r="V98" s="145"/>
      <c r="W98" s="492"/>
      <c r="X98" s="284"/>
      <c r="Y98" s="284"/>
      <c r="Z98" s="284"/>
      <c r="AA98" s="284"/>
      <c r="AB98" s="284"/>
      <c r="AC98" s="284"/>
      <c r="AD98" s="284"/>
      <c r="AE98" s="284"/>
      <c r="AF98" s="145"/>
      <c r="AG98" s="8"/>
    </row>
    <row r="99" spans="1:33" ht="14">
      <c r="A99" s="255"/>
      <c r="B99" s="380" t="s">
        <v>285</v>
      </c>
      <c r="C99" s="376"/>
      <c r="D99" s="284"/>
      <c r="E99" s="284"/>
      <c r="F99" s="284"/>
      <c r="G99" s="284"/>
      <c r="H99" s="284"/>
      <c r="I99" s="284"/>
      <c r="J99" s="284"/>
      <c r="K99" s="284"/>
      <c r="L99" s="491"/>
      <c r="M99" s="376"/>
      <c r="N99" s="284"/>
      <c r="O99" s="284"/>
      <c r="P99" s="284"/>
      <c r="Q99" s="284"/>
      <c r="R99" s="288"/>
      <c r="S99" s="288"/>
      <c r="T99" s="288"/>
      <c r="U99" s="284"/>
      <c r="V99" s="145"/>
      <c r="W99" s="492"/>
      <c r="X99" s="284"/>
      <c r="Y99" s="284"/>
      <c r="Z99" s="284"/>
      <c r="AA99" s="284"/>
      <c r="AB99" s="284"/>
      <c r="AC99" s="284"/>
      <c r="AD99" s="284"/>
      <c r="AE99" s="284"/>
      <c r="AF99" s="145"/>
      <c r="AG99" s="8"/>
    </row>
    <row r="100" spans="1:33" ht="14">
      <c r="A100" s="269" t="s">
        <v>256</v>
      </c>
      <c r="B100" s="543" t="s">
        <v>58</v>
      </c>
      <c r="C100" s="278"/>
      <c r="D100" s="278"/>
      <c r="E100" s="278"/>
      <c r="F100" s="278"/>
      <c r="G100" s="278"/>
      <c r="H100" s="278"/>
      <c r="I100" s="278"/>
      <c r="J100" s="278"/>
      <c r="K100" s="278"/>
      <c r="L100" s="278"/>
      <c r="M100" s="278"/>
      <c r="N100" s="278"/>
      <c r="O100" s="278"/>
      <c r="P100" s="278"/>
      <c r="Q100" s="278"/>
      <c r="R100" s="278"/>
      <c r="S100" s="278"/>
      <c r="T100" s="278"/>
      <c r="U100" s="278"/>
      <c r="V100" s="278"/>
      <c r="W100" s="485">
        <f t="shared" ref="W100:AF113" si="40">C100+M100</f>
        <v>0</v>
      </c>
      <c r="X100" s="279">
        <f t="shared" si="40"/>
        <v>0</v>
      </c>
      <c r="Y100" s="279">
        <f t="shared" si="40"/>
        <v>0</v>
      </c>
      <c r="Z100" s="279">
        <f t="shared" si="40"/>
        <v>0</v>
      </c>
      <c r="AA100" s="279">
        <f t="shared" si="40"/>
        <v>0</v>
      </c>
      <c r="AB100" s="279">
        <f t="shared" si="40"/>
        <v>0</v>
      </c>
      <c r="AC100" s="279">
        <f t="shared" si="40"/>
        <v>0</v>
      </c>
      <c r="AD100" s="279">
        <f t="shared" si="40"/>
        <v>0</v>
      </c>
      <c r="AE100" s="279">
        <f t="shared" si="40"/>
        <v>0</v>
      </c>
      <c r="AF100" s="280">
        <f t="shared" si="40"/>
        <v>0</v>
      </c>
      <c r="AG100" s="8"/>
    </row>
    <row r="101" spans="1:33" ht="14">
      <c r="A101" s="269" t="s">
        <v>256</v>
      </c>
      <c r="B101" s="543" t="s">
        <v>59</v>
      </c>
      <c r="C101" s="278"/>
      <c r="D101" s="278"/>
      <c r="E101" s="278"/>
      <c r="F101" s="278"/>
      <c r="G101" s="278"/>
      <c r="H101" s="278"/>
      <c r="I101" s="278"/>
      <c r="J101" s="278"/>
      <c r="K101" s="278"/>
      <c r="L101" s="278"/>
      <c r="M101" s="278"/>
      <c r="N101" s="278"/>
      <c r="O101" s="278"/>
      <c r="P101" s="278"/>
      <c r="Q101" s="278"/>
      <c r="R101" s="278"/>
      <c r="S101" s="278"/>
      <c r="T101" s="278"/>
      <c r="U101" s="278"/>
      <c r="V101" s="278"/>
      <c r="W101" s="485">
        <f t="shared" si="40"/>
        <v>0</v>
      </c>
      <c r="X101" s="279">
        <f t="shared" si="40"/>
        <v>0</v>
      </c>
      <c r="Y101" s="279">
        <f t="shared" si="40"/>
        <v>0</v>
      </c>
      <c r="Z101" s="279">
        <f t="shared" si="40"/>
        <v>0</v>
      </c>
      <c r="AA101" s="279">
        <f t="shared" si="40"/>
        <v>0</v>
      </c>
      <c r="AB101" s="279">
        <f t="shared" si="40"/>
        <v>0</v>
      </c>
      <c r="AC101" s="279">
        <f t="shared" si="40"/>
        <v>0</v>
      </c>
      <c r="AD101" s="279">
        <f t="shared" si="40"/>
        <v>0</v>
      </c>
      <c r="AE101" s="279">
        <f t="shared" si="40"/>
        <v>0</v>
      </c>
      <c r="AF101" s="280">
        <f t="shared" si="40"/>
        <v>0</v>
      </c>
      <c r="AG101" s="8"/>
    </row>
    <row r="102" spans="1:33" ht="14">
      <c r="A102" s="269" t="s">
        <v>256</v>
      </c>
      <c r="B102" s="543" t="s">
        <v>44</v>
      </c>
      <c r="C102" s="278"/>
      <c r="D102" s="278"/>
      <c r="E102" s="278"/>
      <c r="F102" s="278"/>
      <c r="G102" s="278"/>
      <c r="H102" s="278"/>
      <c r="I102" s="278"/>
      <c r="J102" s="278"/>
      <c r="K102" s="278"/>
      <c r="L102" s="278"/>
      <c r="M102" s="278"/>
      <c r="N102" s="278"/>
      <c r="O102" s="278"/>
      <c r="P102" s="278"/>
      <c r="Q102" s="278"/>
      <c r="R102" s="278"/>
      <c r="S102" s="278"/>
      <c r="T102" s="278"/>
      <c r="U102" s="278"/>
      <c r="V102" s="278"/>
      <c r="W102" s="485">
        <f t="shared" si="40"/>
        <v>0</v>
      </c>
      <c r="X102" s="279">
        <f t="shared" si="40"/>
        <v>0</v>
      </c>
      <c r="Y102" s="279">
        <f t="shared" si="40"/>
        <v>0</v>
      </c>
      <c r="Z102" s="279">
        <f t="shared" si="40"/>
        <v>0</v>
      </c>
      <c r="AA102" s="279">
        <f t="shared" si="40"/>
        <v>0</v>
      </c>
      <c r="AB102" s="279">
        <f t="shared" si="40"/>
        <v>0</v>
      </c>
      <c r="AC102" s="279">
        <f t="shared" si="40"/>
        <v>0</v>
      </c>
      <c r="AD102" s="279">
        <f t="shared" si="40"/>
        <v>0</v>
      </c>
      <c r="AE102" s="279">
        <f t="shared" si="40"/>
        <v>0</v>
      </c>
      <c r="AF102" s="280">
        <f t="shared" si="40"/>
        <v>0</v>
      </c>
      <c r="AG102" s="8"/>
    </row>
    <row r="103" spans="1:33" ht="14">
      <c r="A103" s="269" t="s">
        <v>256</v>
      </c>
      <c r="B103" s="539" t="s">
        <v>57</v>
      </c>
      <c r="C103" s="278"/>
      <c r="D103" s="278"/>
      <c r="E103" s="278"/>
      <c r="F103" s="278"/>
      <c r="G103" s="278"/>
      <c r="H103" s="278"/>
      <c r="I103" s="278"/>
      <c r="J103" s="278"/>
      <c r="K103" s="278"/>
      <c r="L103" s="278"/>
      <c r="M103" s="278"/>
      <c r="N103" s="278"/>
      <c r="O103" s="278"/>
      <c r="P103" s="278"/>
      <c r="Q103" s="278"/>
      <c r="R103" s="278"/>
      <c r="S103" s="278"/>
      <c r="T103" s="278"/>
      <c r="U103" s="278"/>
      <c r="V103" s="278"/>
      <c r="W103" s="485">
        <f t="shared" si="40"/>
        <v>0</v>
      </c>
      <c r="X103" s="279">
        <f t="shared" si="40"/>
        <v>0</v>
      </c>
      <c r="Y103" s="279">
        <f t="shared" si="40"/>
        <v>0</v>
      </c>
      <c r="Z103" s="279">
        <f t="shared" si="40"/>
        <v>0</v>
      </c>
      <c r="AA103" s="279">
        <f t="shared" si="40"/>
        <v>0</v>
      </c>
      <c r="AB103" s="279">
        <f t="shared" si="40"/>
        <v>0</v>
      </c>
      <c r="AC103" s="279">
        <f t="shared" si="40"/>
        <v>0</v>
      </c>
      <c r="AD103" s="279">
        <f t="shared" si="40"/>
        <v>0</v>
      </c>
      <c r="AE103" s="279">
        <f t="shared" si="40"/>
        <v>0</v>
      </c>
      <c r="AF103" s="280">
        <f t="shared" si="40"/>
        <v>0</v>
      </c>
      <c r="AG103" s="8"/>
    </row>
    <row r="104" spans="1:33" ht="14">
      <c r="A104" s="269" t="s">
        <v>256</v>
      </c>
      <c r="B104" s="535" t="s">
        <v>6</v>
      </c>
      <c r="C104" s="278"/>
      <c r="D104" s="278"/>
      <c r="E104" s="278"/>
      <c r="F104" s="278"/>
      <c r="G104" s="278"/>
      <c r="H104" s="278"/>
      <c r="I104" s="278"/>
      <c r="J104" s="278"/>
      <c r="K104" s="278"/>
      <c r="L104" s="278"/>
      <c r="M104" s="278"/>
      <c r="N104" s="278"/>
      <c r="O104" s="278"/>
      <c r="P104" s="278"/>
      <c r="Q104" s="278"/>
      <c r="R104" s="278"/>
      <c r="S104" s="278"/>
      <c r="T104" s="278"/>
      <c r="U104" s="278"/>
      <c r="V104" s="278"/>
      <c r="W104" s="485">
        <f t="shared" si="40"/>
        <v>0</v>
      </c>
      <c r="X104" s="279">
        <f t="shared" si="40"/>
        <v>0</v>
      </c>
      <c r="Y104" s="279">
        <f t="shared" si="40"/>
        <v>0</v>
      </c>
      <c r="Z104" s="279">
        <f t="shared" si="40"/>
        <v>0</v>
      </c>
      <c r="AA104" s="279">
        <f t="shared" si="40"/>
        <v>0</v>
      </c>
      <c r="AB104" s="279">
        <f t="shared" si="40"/>
        <v>0</v>
      </c>
      <c r="AC104" s="279">
        <f t="shared" si="40"/>
        <v>0</v>
      </c>
      <c r="AD104" s="279">
        <f t="shared" si="40"/>
        <v>0</v>
      </c>
      <c r="AE104" s="279">
        <f t="shared" si="40"/>
        <v>0</v>
      </c>
      <c r="AF104" s="280">
        <f t="shared" si="40"/>
        <v>0</v>
      </c>
      <c r="AG104" s="8"/>
    </row>
    <row r="105" spans="1:33" ht="14">
      <c r="A105" s="269" t="s">
        <v>256</v>
      </c>
      <c r="B105" s="545"/>
      <c r="C105" s="278"/>
      <c r="D105" s="278"/>
      <c r="E105" s="278"/>
      <c r="F105" s="278"/>
      <c r="G105" s="278"/>
      <c r="H105" s="278"/>
      <c r="I105" s="278"/>
      <c r="J105" s="278"/>
      <c r="K105" s="278"/>
      <c r="L105" s="278"/>
      <c r="M105" s="278"/>
      <c r="N105" s="278"/>
      <c r="O105" s="278"/>
      <c r="P105" s="278"/>
      <c r="Q105" s="278"/>
      <c r="R105" s="278"/>
      <c r="S105" s="278"/>
      <c r="T105" s="278"/>
      <c r="U105" s="278"/>
      <c r="V105" s="278"/>
      <c r="W105" s="485">
        <f t="shared" ref="W105:AF111" si="41">C105+M105</f>
        <v>0</v>
      </c>
      <c r="X105" s="279">
        <f t="shared" si="41"/>
        <v>0</v>
      </c>
      <c r="Y105" s="279">
        <f t="shared" si="41"/>
        <v>0</v>
      </c>
      <c r="Z105" s="279">
        <f t="shared" si="41"/>
        <v>0</v>
      </c>
      <c r="AA105" s="279">
        <f t="shared" si="41"/>
        <v>0</v>
      </c>
      <c r="AB105" s="279">
        <f t="shared" si="41"/>
        <v>0</v>
      </c>
      <c r="AC105" s="279">
        <f t="shared" si="41"/>
        <v>0</v>
      </c>
      <c r="AD105" s="279">
        <f t="shared" si="41"/>
        <v>0</v>
      </c>
      <c r="AE105" s="279">
        <f t="shared" si="41"/>
        <v>0</v>
      </c>
      <c r="AF105" s="280">
        <f t="shared" si="41"/>
        <v>0</v>
      </c>
      <c r="AG105" s="8"/>
    </row>
    <row r="106" spans="1:33" ht="14">
      <c r="A106" s="269" t="s">
        <v>256</v>
      </c>
      <c r="B106" s="545"/>
      <c r="C106" s="278"/>
      <c r="D106" s="278"/>
      <c r="E106" s="278"/>
      <c r="F106" s="278"/>
      <c r="G106" s="278"/>
      <c r="H106" s="278"/>
      <c r="I106" s="278"/>
      <c r="J106" s="278"/>
      <c r="K106" s="278"/>
      <c r="L106" s="278"/>
      <c r="M106" s="278"/>
      <c r="N106" s="278"/>
      <c r="O106" s="278"/>
      <c r="P106" s="278"/>
      <c r="Q106" s="278"/>
      <c r="R106" s="278"/>
      <c r="S106" s="278"/>
      <c r="T106" s="278"/>
      <c r="U106" s="278"/>
      <c r="V106" s="278"/>
      <c r="W106" s="485">
        <f t="shared" si="41"/>
        <v>0</v>
      </c>
      <c r="X106" s="279">
        <f t="shared" si="41"/>
        <v>0</v>
      </c>
      <c r="Y106" s="279">
        <f t="shared" si="41"/>
        <v>0</v>
      </c>
      <c r="Z106" s="279">
        <f t="shared" si="41"/>
        <v>0</v>
      </c>
      <c r="AA106" s="279">
        <f t="shared" si="41"/>
        <v>0</v>
      </c>
      <c r="AB106" s="279">
        <f t="shared" si="41"/>
        <v>0</v>
      </c>
      <c r="AC106" s="279">
        <f t="shared" si="41"/>
        <v>0</v>
      </c>
      <c r="AD106" s="279">
        <f t="shared" si="41"/>
        <v>0</v>
      </c>
      <c r="AE106" s="279">
        <f t="shared" si="41"/>
        <v>0</v>
      </c>
      <c r="AF106" s="280">
        <f t="shared" si="41"/>
        <v>0</v>
      </c>
      <c r="AG106" s="8"/>
    </row>
    <row r="107" spans="1:33" ht="14">
      <c r="A107" s="269" t="s">
        <v>256</v>
      </c>
      <c r="B107" s="545"/>
      <c r="C107" s="278"/>
      <c r="D107" s="278"/>
      <c r="E107" s="278"/>
      <c r="F107" s="278"/>
      <c r="G107" s="278"/>
      <c r="H107" s="278"/>
      <c r="I107" s="278"/>
      <c r="J107" s="278"/>
      <c r="K107" s="278"/>
      <c r="L107" s="278"/>
      <c r="M107" s="278"/>
      <c r="N107" s="278"/>
      <c r="O107" s="278"/>
      <c r="P107" s="278"/>
      <c r="Q107" s="278"/>
      <c r="R107" s="278"/>
      <c r="S107" s="278"/>
      <c r="T107" s="278"/>
      <c r="U107" s="278"/>
      <c r="V107" s="278"/>
      <c r="W107" s="485">
        <f t="shared" si="41"/>
        <v>0</v>
      </c>
      <c r="X107" s="279">
        <f t="shared" si="41"/>
        <v>0</v>
      </c>
      <c r="Y107" s="279">
        <f t="shared" si="41"/>
        <v>0</v>
      </c>
      <c r="Z107" s="279">
        <f t="shared" si="41"/>
        <v>0</v>
      </c>
      <c r="AA107" s="279">
        <f t="shared" si="41"/>
        <v>0</v>
      </c>
      <c r="AB107" s="279">
        <f t="shared" si="41"/>
        <v>0</v>
      </c>
      <c r="AC107" s="279">
        <f t="shared" si="41"/>
        <v>0</v>
      </c>
      <c r="AD107" s="279">
        <f t="shared" si="41"/>
        <v>0</v>
      </c>
      <c r="AE107" s="279">
        <f t="shared" si="41"/>
        <v>0</v>
      </c>
      <c r="AF107" s="280">
        <f t="shared" si="41"/>
        <v>0</v>
      </c>
      <c r="AG107" s="8"/>
    </row>
    <row r="108" spans="1:33" ht="14">
      <c r="A108" s="269" t="s">
        <v>256</v>
      </c>
      <c r="B108" s="545"/>
      <c r="C108" s="278"/>
      <c r="D108" s="278"/>
      <c r="E108" s="278"/>
      <c r="F108" s="278"/>
      <c r="G108" s="278"/>
      <c r="H108" s="278"/>
      <c r="I108" s="278"/>
      <c r="J108" s="278"/>
      <c r="K108" s="278"/>
      <c r="L108" s="278"/>
      <c r="M108" s="278"/>
      <c r="N108" s="278"/>
      <c r="O108" s="278"/>
      <c r="P108" s="278"/>
      <c r="Q108" s="278"/>
      <c r="R108" s="278"/>
      <c r="S108" s="278"/>
      <c r="T108" s="278"/>
      <c r="U108" s="278"/>
      <c r="V108" s="278"/>
      <c r="W108" s="485">
        <f t="shared" si="41"/>
        <v>0</v>
      </c>
      <c r="X108" s="279">
        <f t="shared" si="41"/>
        <v>0</v>
      </c>
      <c r="Y108" s="279">
        <f t="shared" si="41"/>
        <v>0</v>
      </c>
      <c r="Z108" s="279">
        <f t="shared" si="41"/>
        <v>0</v>
      </c>
      <c r="AA108" s="279">
        <f t="shared" si="41"/>
        <v>0</v>
      </c>
      <c r="AB108" s="279">
        <f t="shared" si="41"/>
        <v>0</v>
      </c>
      <c r="AC108" s="279">
        <f t="shared" si="41"/>
        <v>0</v>
      </c>
      <c r="AD108" s="279">
        <f t="shared" si="41"/>
        <v>0</v>
      </c>
      <c r="AE108" s="279">
        <f t="shared" si="41"/>
        <v>0</v>
      </c>
      <c r="AF108" s="280">
        <f t="shared" si="41"/>
        <v>0</v>
      </c>
      <c r="AG108" s="8"/>
    </row>
    <row r="109" spans="1:33" ht="14">
      <c r="A109" s="269" t="s">
        <v>256</v>
      </c>
      <c r="B109" s="545"/>
      <c r="C109" s="278"/>
      <c r="D109" s="278"/>
      <c r="E109" s="278"/>
      <c r="F109" s="278"/>
      <c r="G109" s="278"/>
      <c r="H109" s="278"/>
      <c r="I109" s="278"/>
      <c r="J109" s="278"/>
      <c r="K109" s="278"/>
      <c r="L109" s="278"/>
      <c r="M109" s="278"/>
      <c r="N109" s="278"/>
      <c r="O109" s="278"/>
      <c r="P109" s="278"/>
      <c r="Q109" s="278"/>
      <c r="R109" s="278"/>
      <c r="S109" s="278"/>
      <c r="T109" s="278"/>
      <c r="U109" s="278"/>
      <c r="V109" s="278"/>
      <c r="W109" s="485">
        <f t="shared" si="41"/>
        <v>0</v>
      </c>
      <c r="X109" s="279">
        <f t="shared" si="41"/>
        <v>0</v>
      </c>
      <c r="Y109" s="279">
        <f t="shared" si="41"/>
        <v>0</v>
      </c>
      <c r="Z109" s="279">
        <f t="shared" si="41"/>
        <v>0</v>
      </c>
      <c r="AA109" s="279">
        <f t="shared" si="41"/>
        <v>0</v>
      </c>
      <c r="AB109" s="279">
        <f t="shared" si="41"/>
        <v>0</v>
      </c>
      <c r="AC109" s="279">
        <f t="shared" si="41"/>
        <v>0</v>
      </c>
      <c r="AD109" s="279">
        <f t="shared" si="41"/>
        <v>0</v>
      </c>
      <c r="AE109" s="279">
        <f t="shared" si="41"/>
        <v>0</v>
      </c>
      <c r="AF109" s="280">
        <f t="shared" si="41"/>
        <v>0</v>
      </c>
      <c r="AG109" s="8"/>
    </row>
    <row r="110" spans="1:33" ht="14">
      <c r="A110" s="269" t="s">
        <v>256</v>
      </c>
      <c r="B110" s="545"/>
      <c r="C110" s="278"/>
      <c r="D110" s="278"/>
      <c r="E110" s="278"/>
      <c r="F110" s="278"/>
      <c r="G110" s="278"/>
      <c r="H110" s="278"/>
      <c r="I110" s="278"/>
      <c r="J110" s="278"/>
      <c r="K110" s="278"/>
      <c r="L110" s="278"/>
      <c r="M110" s="278"/>
      <c r="N110" s="278"/>
      <c r="O110" s="278"/>
      <c r="P110" s="278"/>
      <c r="Q110" s="278"/>
      <c r="R110" s="278"/>
      <c r="S110" s="278"/>
      <c r="T110" s="278"/>
      <c r="U110" s="278"/>
      <c r="V110" s="278"/>
      <c r="W110" s="485">
        <f t="shared" si="41"/>
        <v>0</v>
      </c>
      <c r="X110" s="279">
        <f t="shared" si="41"/>
        <v>0</v>
      </c>
      <c r="Y110" s="279">
        <f t="shared" si="41"/>
        <v>0</v>
      </c>
      <c r="Z110" s="279">
        <f t="shared" si="41"/>
        <v>0</v>
      </c>
      <c r="AA110" s="279">
        <f t="shared" si="41"/>
        <v>0</v>
      </c>
      <c r="AB110" s="279">
        <f t="shared" si="41"/>
        <v>0</v>
      </c>
      <c r="AC110" s="279">
        <f t="shared" si="41"/>
        <v>0</v>
      </c>
      <c r="AD110" s="279">
        <f t="shared" si="41"/>
        <v>0</v>
      </c>
      <c r="AE110" s="279">
        <f t="shared" si="41"/>
        <v>0</v>
      </c>
      <c r="AF110" s="280">
        <f t="shared" si="41"/>
        <v>0</v>
      </c>
      <c r="AG110" s="8"/>
    </row>
    <row r="111" spans="1:33" ht="14">
      <c r="A111" s="269" t="s">
        <v>256</v>
      </c>
      <c r="B111" s="545"/>
      <c r="C111" s="278"/>
      <c r="D111" s="278"/>
      <c r="E111" s="278"/>
      <c r="F111" s="278"/>
      <c r="G111" s="278"/>
      <c r="H111" s="278"/>
      <c r="I111" s="278"/>
      <c r="J111" s="278"/>
      <c r="K111" s="278"/>
      <c r="L111" s="278"/>
      <c r="M111" s="278"/>
      <c r="N111" s="278"/>
      <c r="O111" s="278"/>
      <c r="P111" s="278"/>
      <c r="Q111" s="278"/>
      <c r="R111" s="278"/>
      <c r="S111" s="278"/>
      <c r="T111" s="278"/>
      <c r="U111" s="278"/>
      <c r="V111" s="278"/>
      <c r="W111" s="485">
        <f t="shared" si="41"/>
        <v>0</v>
      </c>
      <c r="X111" s="279">
        <f t="shared" si="41"/>
        <v>0</v>
      </c>
      <c r="Y111" s="279">
        <f t="shared" si="41"/>
        <v>0</v>
      </c>
      <c r="Z111" s="279">
        <f t="shared" si="41"/>
        <v>0</v>
      </c>
      <c r="AA111" s="279">
        <f t="shared" si="41"/>
        <v>0</v>
      </c>
      <c r="AB111" s="279">
        <f t="shared" si="41"/>
        <v>0</v>
      </c>
      <c r="AC111" s="279">
        <f t="shared" si="41"/>
        <v>0</v>
      </c>
      <c r="AD111" s="279">
        <f t="shared" si="41"/>
        <v>0</v>
      </c>
      <c r="AE111" s="279">
        <f t="shared" si="41"/>
        <v>0</v>
      </c>
      <c r="AF111" s="280">
        <f t="shared" si="41"/>
        <v>0</v>
      </c>
      <c r="AG111" s="8"/>
    </row>
    <row r="112" spans="1:33" ht="14">
      <c r="A112" s="269" t="s">
        <v>256</v>
      </c>
      <c r="B112" s="538"/>
      <c r="C112" s="278"/>
      <c r="D112" s="278"/>
      <c r="E112" s="278"/>
      <c r="F112" s="278"/>
      <c r="G112" s="278"/>
      <c r="H112" s="278"/>
      <c r="I112" s="278"/>
      <c r="J112" s="278"/>
      <c r="K112" s="278"/>
      <c r="L112" s="278"/>
      <c r="M112" s="278"/>
      <c r="N112" s="278"/>
      <c r="O112" s="278"/>
      <c r="P112" s="278"/>
      <c r="Q112" s="278"/>
      <c r="R112" s="278"/>
      <c r="S112" s="278"/>
      <c r="T112" s="278"/>
      <c r="U112" s="278"/>
      <c r="V112" s="278"/>
      <c r="W112" s="485">
        <f t="shared" si="40"/>
        <v>0</v>
      </c>
      <c r="X112" s="279">
        <f t="shared" si="40"/>
        <v>0</v>
      </c>
      <c r="Y112" s="279">
        <f t="shared" si="40"/>
        <v>0</v>
      </c>
      <c r="Z112" s="279">
        <f t="shared" si="40"/>
        <v>0</v>
      </c>
      <c r="AA112" s="279">
        <f t="shared" si="40"/>
        <v>0</v>
      </c>
      <c r="AB112" s="279">
        <f t="shared" si="40"/>
        <v>0</v>
      </c>
      <c r="AC112" s="279">
        <f t="shared" si="40"/>
        <v>0</v>
      </c>
      <c r="AD112" s="279">
        <f t="shared" si="40"/>
        <v>0</v>
      </c>
      <c r="AE112" s="279">
        <f t="shared" si="40"/>
        <v>0</v>
      </c>
      <c r="AF112" s="280">
        <f t="shared" si="40"/>
        <v>0</v>
      </c>
      <c r="AG112" s="8"/>
    </row>
    <row r="113" spans="1:33" ht="14">
      <c r="A113" s="269" t="s">
        <v>256</v>
      </c>
      <c r="B113" s="544"/>
      <c r="C113" s="278"/>
      <c r="D113" s="278"/>
      <c r="E113" s="278"/>
      <c r="F113" s="278"/>
      <c r="G113" s="278"/>
      <c r="H113" s="278"/>
      <c r="I113" s="278"/>
      <c r="J113" s="278"/>
      <c r="K113" s="278"/>
      <c r="L113" s="278"/>
      <c r="M113" s="278"/>
      <c r="N113" s="278"/>
      <c r="O113" s="278"/>
      <c r="P113" s="278"/>
      <c r="Q113" s="278"/>
      <c r="R113" s="278"/>
      <c r="S113" s="278"/>
      <c r="T113" s="278"/>
      <c r="U113" s="278"/>
      <c r="V113" s="278"/>
      <c r="W113" s="485">
        <f t="shared" si="40"/>
        <v>0</v>
      </c>
      <c r="X113" s="279">
        <f t="shared" si="40"/>
        <v>0</v>
      </c>
      <c r="Y113" s="279">
        <f t="shared" si="40"/>
        <v>0</v>
      </c>
      <c r="Z113" s="279">
        <f t="shared" si="40"/>
        <v>0</v>
      </c>
      <c r="AA113" s="279">
        <f t="shared" si="40"/>
        <v>0</v>
      </c>
      <c r="AB113" s="279">
        <f t="shared" si="40"/>
        <v>0</v>
      </c>
      <c r="AC113" s="279">
        <f t="shared" si="40"/>
        <v>0</v>
      </c>
      <c r="AD113" s="279">
        <f t="shared" si="40"/>
        <v>0</v>
      </c>
      <c r="AE113" s="279">
        <f t="shared" si="40"/>
        <v>0</v>
      </c>
      <c r="AF113" s="280">
        <f t="shared" si="40"/>
        <v>0</v>
      </c>
      <c r="AG113" s="8"/>
    </row>
    <row r="114" spans="1:33" ht="14">
      <c r="A114" s="257"/>
      <c r="B114" s="380" t="s">
        <v>179</v>
      </c>
      <c r="C114" s="129">
        <f t="shared" ref="C114:AF114" si="42">SUM(C100:C113)</f>
        <v>0</v>
      </c>
      <c r="D114" s="283">
        <f t="shared" si="42"/>
        <v>0</v>
      </c>
      <c r="E114" s="283">
        <f t="shared" si="42"/>
        <v>0</v>
      </c>
      <c r="F114" s="283">
        <f t="shared" si="42"/>
        <v>0</v>
      </c>
      <c r="G114" s="283">
        <f t="shared" si="42"/>
        <v>0</v>
      </c>
      <c r="H114" s="283">
        <f t="shared" si="42"/>
        <v>0</v>
      </c>
      <c r="I114" s="283">
        <f t="shared" si="42"/>
        <v>0</v>
      </c>
      <c r="J114" s="283">
        <f t="shared" si="42"/>
        <v>0</v>
      </c>
      <c r="K114" s="283">
        <f t="shared" si="42"/>
        <v>0</v>
      </c>
      <c r="L114" s="424">
        <f t="shared" si="42"/>
        <v>0</v>
      </c>
      <c r="M114" s="129">
        <f t="shared" si="42"/>
        <v>0</v>
      </c>
      <c r="N114" s="283">
        <f t="shared" si="42"/>
        <v>0</v>
      </c>
      <c r="O114" s="283">
        <f t="shared" si="42"/>
        <v>0</v>
      </c>
      <c r="P114" s="283">
        <f t="shared" si="42"/>
        <v>0</v>
      </c>
      <c r="Q114" s="283">
        <f t="shared" si="42"/>
        <v>0</v>
      </c>
      <c r="R114" s="283">
        <f t="shared" si="42"/>
        <v>0</v>
      </c>
      <c r="S114" s="283">
        <f t="shared" si="42"/>
        <v>0</v>
      </c>
      <c r="T114" s="283">
        <f t="shared" si="42"/>
        <v>0</v>
      </c>
      <c r="U114" s="283">
        <f t="shared" si="42"/>
        <v>0</v>
      </c>
      <c r="V114" s="229">
        <f t="shared" si="42"/>
        <v>0</v>
      </c>
      <c r="W114" s="486">
        <f t="shared" si="42"/>
        <v>0</v>
      </c>
      <c r="X114" s="283">
        <f t="shared" si="42"/>
        <v>0</v>
      </c>
      <c r="Y114" s="283">
        <f t="shared" si="42"/>
        <v>0</v>
      </c>
      <c r="Z114" s="283">
        <f t="shared" si="42"/>
        <v>0</v>
      </c>
      <c r="AA114" s="283">
        <f t="shared" si="42"/>
        <v>0</v>
      </c>
      <c r="AB114" s="283">
        <f t="shared" si="42"/>
        <v>0</v>
      </c>
      <c r="AC114" s="283">
        <f t="shared" si="42"/>
        <v>0</v>
      </c>
      <c r="AD114" s="283">
        <f t="shared" si="42"/>
        <v>0</v>
      </c>
      <c r="AE114" s="283">
        <f t="shared" si="42"/>
        <v>0</v>
      </c>
      <c r="AF114" s="229">
        <f t="shared" si="42"/>
        <v>0</v>
      </c>
      <c r="AG114" s="8"/>
    </row>
    <row r="115" spans="1:33" ht="14">
      <c r="A115" s="257"/>
      <c r="B115" s="261"/>
      <c r="C115" s="498"/>
      <c r="D115" s="281"/>
      <c r="E115" s="281"/>
      <c r="F115" s="281"/>
      <c r="G115" s="281"/>
      <c r="H115" s="281"/>
      <c r="I115" s="281"/>
      <c r="J115" s="281"/>
      <c r="K115" s="281"/>
      <c r="L115" s="503"/>
      <c r="M115" s="498"/>
      <c r="N115" s="281"/>
      <c r="O115" s="281"/>
      <c r="P115" s="281"/>
      <c r="Q115" s="281"/>
      <c r="R115" s="281"/>
      <c r="S115" s="281"/>
      <c r="T115" s="281"/>
      <c r="U115" s="281"/>
      <c r="V115" s="211"/>
      <c r="W115" s="488"/>
      <c r="X115" s="281"/>
      <c r="Y115" s="281"/>
      <c r="Z115" s="281"/>
      <c r="AA115" s="281"/>
      <c r="AB115" s="281"/>
      <c r="AC115" s="281"/>
      <c r="AD115" s="281"/>
      <c r="AE115" s="281"/>
      <c r="AF115" s="211"/>
      <c r="AG115" s="8"/>
    </row>
    <row r="116" spans="1:33" ht="14">
      <c r="A116" s="257"/>
      <c r="B116" s="380" t="s">
        <v>305</v>
      </c>
      <c r="C116" s="498"/>
      <c r="D116" s="281"/>
      <c r="E116" s="281"/>
      <c r="F116" s="281"/>
      <c r="G116" s="281"/>
      <c r="H116" s="281"/>
      <c r="I116" s="281"/>
      <c r="J116" s="281"/>
      <c r="K116" s="281"/>
      <c r="L116" s="503"/>
      <c r="M116" s="498"/>
      <c r="N116" s="281"/>
      <c r="O116" s="281"/>
      <c r="P116" s="281"/>
      <c r="Q116" s="281"/>
      <c r="R116" s="281"/>
      <c r="S116" s="281"/>
      <c r="T116" s="281"/>
      <c r="U116" s="281"/>
      <c r="V116" s="211"/>
      <c r="W116" s="488"/>
      <c r="X116" s="281"/>
      <c r="Y116" s="281"/>
      <c r="Z116" s="281"/>
      <c r="AA116" s="281"/>
      <c r="AB116" s="281"/>
      <c r="AC116" s="281"/>
      <c r="AD116" s="281"/>
      <c r="AE116" s="281"/>
      <c r="AF116" s="211"/>
      <c r="AG116" s="8"/>
    </row>
    <row r="117" spans="1:33" ht="14">
      <c r="A117" s="269" t="s">
        <v>256</v>
      </c>
      <c r="B117" s="543" t="s">
        <v>60</v>
      </c>
      <c r="C117" s="375"/>
      <c r="D117" s="375"/>
      <c r="E117" s="375"/>
      <c r="F117" s="375"/>
      <c r="G117" s="375"/>
      <c r="H117" s="375"/>
      <c r="I117" s="375"/>
      <c r="J117" s="375"/>
      <c r="K117" s="375"/>
      <c r="L117" s="375"/>
      <c r="M117" s="375"/>
      <c r="N117" s="375"/>
      <c r="O117" s="375"/>
      <c r="P117" s="375"/>
      <c r="Q117" s="375"/>
      <c r="R117" s="375"/>
      <c r="S117" s="375"/>
      <c r="T117" s="375"/>
      <c r="U117" s="375"/>
      <c r="V117" s="375"/>
      <c r="W117" s="485">
        <f t="shared" ref="W117:AF122" si="43">C117+M117</f>
        <v>0</v>
      </c>
      <c r="X117" s="279">
        <f t="shared" si="43"/>
        <v>0</v>
      </c>
      <c r="Y117" s="279">
        <f t="shared" si="43"/>
        <v>0</v>
      </c>
      <c r="Z117" s="279">
        <f t="shared" si="43"/>
        <v>0</v>
      </c>
      <c r="AA117" s="279">
        <f t="shared" si="43"/>
        <v>0</v>
      </c>
      <c r="AB117" s="279">
        <f t="shared" si="43"/>
        <v>0</v>
      </c>
      <c r="AC117" s="279">
        <f t="shared" si="43"/>
        <v>0</v>
      </c>
      <c r="AD117" s="279">
        <f t="shared" si="43"/>
        <v>0</v>
      </c>
      <c r="AE117" s="279">
        <f t="shared" si="43"/>
        <v>0</v>
      </c>
      <c r="AF117" s="280">
        <f t="shared" si="43"/>
        <v>0</v>
      </c>
      <c r="AG117" s="8"/>
    </row>
    <row r="118" spans="1:33" ht="14">
      <c r="A118" s="269" t="s">
        <v>256</v>
      </c>
      <c r="B118" s="543" t="s">
        <v>49</v>
      </c>
      <c r="C118" s="375"/>
      <c r="D118" s="375"/>
      <c r="E118" s="375"/>
      <c r="F118" s="375"/>
      <c r="G118" s="375"/>
      <c r="H118" s="375"/>
      <c r="I118" s="375"/>
      <c r="J118" s="375"/>
      <c r="K118" s="375"/>
      <c r="L118" s="375"/>
      <c r="M118" s="375"/>
      <c r="N118" s="375"/>
      <c r="O118" s="375"/>
      <c r="P118" s="375"/>
      <c r="Q118" s="375"/>
      <c r="R118" s="375"/>
      <c r="S118" s="375"/>
      <c r="T118" s="375"/>
      <c r="U118" s="375"/>
      <c r="V118" s="375"/>
      <c r="W118" s="485">
        <f t="shared" si="43"/>
        <v>0</v>
      </c>
      <c r="X118" s="279">
        <f t="shared" si="43"/>
        <v>0</v>
      </c>
      <c r="Y118" s="279">
        <f t="shared" si="43"/>
        <v>0</v>
      </c>
      <c r="Z118" s="279">
        <f t="shared" si="43"/>
        <v>0</v>
      </c>
      <c r="AA118" s="279">
        <f t="shared" si="43"/>
        <v>0</v>
      </c>
      <c r="AB118" s="279">
        <f t="shared" si="43"/>
        <v>0</v>
      </c>
      <c r="AC118" s="279">
        <f t="shared" si="43"/>
        <v>0</v>
      </c>
      <c r="AD118" s="279">
        <f t="shared" si="43"/>
        <v>0</v>
      </c>
      <c r="AE118" s="279">
        <f t="shared" si="43"/>
        <v>0</v>
      </c>
      <c r="AF118" s="280">
        <f t="shared" si="43"/>
        <v>0</v>
      </c>
      <c r="AG118" s="8"/>
    </row>
    <row r="119" spans="1:33" ht="14">
      <c r="A119" s="269" t="s">
        <v>256</v>
      </c>
      <c r="B119" s="543" t="s">
        <v>70</v>
      </c>
      <c r="C119" s="375"/>
      <c r="D119" s="375"/>
      <c r="E119" s="375"/>
      <c r="F119" s="375"/>
      <c r="G119" s="375"/>
      <c r="H119" s="375"/>
      <c r="I119" s="375"/>
      <c r="J119" s="375"/>
      <c r="K119" s="375"/>
      <c r="L119" s="375"/>
      <c r="M119" s="375"/>
      <c r="N119" s="375"/>
      <c r="O119" s="375"/>
      <c r="P119" s="375"/>
      <c r="Q119" s="375"/>
      <c r="R119" s="375"/>
      <c r="S119" s="375"/>
      <c r="T119" s="375"/>
      <c r="U119" s="375"/>
      <c r="V119" s="375"/>
      <c r="W119" s="485">
        <f t="shared" si="43"/>
        <v>0</v>
      </c>
      <c r="X119" s="279">
        <f t="shared" si="43"/>
        <v>0</v>
      </c>
      <c r="Y119" s="279">
        <f t="shared" si="43"/>
        <v>0</v>
      </c>
      <c r="Z119" s="279">
        <f t="shared" si="43"/>
        <v>0</v>
      </c>
      <c r="AA119" s="279">
        <f t="shared" si="43"/>
        <v>0</v>
      </c>
      <c r="AB119" s="279">
        <f t="shared" si="43"/>
        <v>0</v>
      </c>
      <c r="AC119" s="279">
        <f t="shared" si="43"/>
        <v>0</v>
      </c>
      <c r="AD119" s="279">
        <f t="shared" si="43"/>
        <v>0</v>
      </c>
      <c r="AE119" s="279">
        <f t="shared" si="43"/>
        <v>0</v>
      </c>
      <c r="AF119" s="280">
        <f t="shared" si="43"/>
        <v>0</v>
      </c>
      <c r="AG119" s="8"/>
    </row>
    <row r="120" spans="1:33" ht="14">
      <c r="A120" s="269" t="s">
        <v>256</v>
      </c>
      <c r="B120" s="539" t="s">
        <v>67</v>
      </c>
      <c r="C120" s="375"/>
      <c r="D120" s="375"/>
      <c r="E120" s="375"/>
      <c r="F120" s="375"/>
      <c r="G120" s="375"/>
      <c r="H120" s="375"/>
      <c r="I120" s="375"/>
      <c r="J120" s="375"/>
      <c r="K120" s="375"/>
      <c r="L120" s="375"/>
      <c r="M120" s="375"/>
      <c r="N120" s="375"/>
      <c r="O120" s="375"/>
      <c r="P120" s="375"/>
      <c r="Q120" s="375"/>
      <c r="R120" s="375"/>
      <c r="S120" s="375"/>
      <c r="T120" s="375"/>
      <c r="U120" s="375"/>
      <c r="V120" s="375"/>
      <c r="W120" s="485">
        <f t="shared" si="43"/>
        <v>0</v>
      </c>
      <c r="X120" s="279">
        <f t="shared" si="43"/>
        <v>0</v>
      </c>
      <c r="Y120" s="279">
        <f t="shared" si="43"/>
        <v>0</v>
      </c>
      <c r="Z120" s="279">
        <f t="shared" si="43"/>
        <v>0</v>
      </c>
      <c r="AA120" s="279">
        <f t="shared" si="43"/>
        <v>0</v>
      </c>
      <c r="AB120" s="279">
        <f t="shared" si="43"/>
        <v>0</v>
      </c>
      <c r="AC120" s="279">
        <f t="shared" si="43"/>
        <v>0</v>
      </c>
      <c r="AD120" s="279">
        <f t="shared" si="43"/>
        <v>0</v>
      </c>
      <c r="AE120" s="279">
        <f t="shared" si="43"/>
        <v>0</v>
      </c>
      <c r="AF120" s="280">
        <f t="shared" si="43"/>
        <v>0</v>
      </c>
      <c r="AG120" s="8"/>
    </row>
    <row r="121" spans="1:33" ht="14">
      <c r="A121" s="269" t="s">
        <v>256</v>
      </c>
      <c r="B121" s="539" t="s">
        <v>61</v>
      </c>
      <c r="C121" s="375"/>
      <c r="D121" s="375"/>
      <c r="E121" s="375"/>
      <c r="F121" s="375"/>
      <c r="G121" s="375"/>
      <c r="H121" s="375"/>
      <c r="I121" s="375"/>
      <c r="J121" s="375"/>
      <c r="K121" s="375"/>
      <c r="L121" s="375"/>
      <c r="M121" s="375"/>
      <c r="N121" s="375"/>
      <c r="O121" s="375"/>
      <c r="P121" s="375"/>
      <c r="Q121" s="375"/>
      <c r="R121" s="375"/>
      <c r="S121" s="375"/>
      <c r="T121" s="375"/>
      <c r="U121" s="375"/>
      <c r="V121" s="375"/>
      <c r="W121" s="485">
        <f t="shared" si="43"/>
        <v>0</v>
      </c>
      <c r="X121" s="279">
        <f t="shared" si="43"/>
        <v>0</v>
      </c>
      <c r="Y121" s="279">
        <f t="shared" si="43"/>
        <v>0</v>
      </c>
      <c r="Z121" s="279">
        <f t="shared" si="43"/>
        <v>0</v>
      </c>
      <c r="AA121" s="279">
        <f t="shared" si="43"/>
        <v>0</v>
      </c>
      <c r="AB121" s="279">
        <f t="shared" si="43"/>
        <v>0</v>
      </c>
      <c r="AC121" s="279">
        <f t="shared" si="43"/>
        <v>0</v>
      </c>
      <c r="AD121" s="279">
        <f t="shared" si="43"/>
        <v>0</v>
      </c>
      <c r="AE121" s="279">
        <f t="shared" si="43"/>
        <v>0</v>
      </c>
      <c r="AF121" s="280">
        <f t="shared" si="43"/>
        <v>0</v>
      </c>
      <c r="AG121" s="8"/>
    </row>
    <row r="122" spans="1:33" ht="14">
      <c r="A122" s="269" t="s">
        <v>256</v>
      </c>
      <c r="B122" s="539" t="s">
        <v>62</v>
      </c>
      <c r="C122" s="375"/>
      <c r="D122" s="375"/>
      <c r="E122" s="375"/>
      <c r="F122" s="375"/>
      <c r="G122" s="375"/>
      <c r="H122" s="375"/>
      <c r="I122" s="375"/>
      <c r="J122" s="375"/>
      <c r="K122" s="375"/>
      <c r="L122" s="375"/>
      <c r="M122" s="375"/>
      <c r="N122" s="375"/>
      <c r="O122" s="375"/>
      <c r="P122" s="375"/>
      <c r="Q122" s="375"/>
      <c r="R122" s="375"/>
      <c r="S122" s="375"/>
      <c r="T122" s="375"/>
      <c r="U122" s="375"/>
      <c r="V122" s="375"/>
      <c r="W122" s="485">
        <f t="shared" si="43"/>
        <v>0</v>
      </c>
      <c r="X122" s="279">
        <f t="shared" si="43"/>
        <v>0</v>
      </c>
      <c r="Y122" s="279">
        <f t="shared" si="43"/>
        <v>0</v>
      </c>
      <c r="Z122" s="279">
        <f t="shared" si="43"/>
        <v>0</v>
      </c>
      <c r="AA122" s="279">
        <f t="shared" si="43"/>
        <v>0</v>
      </c>
      <c r="AB122" s="279">
        <f t="shared" si="43"/>
        <v>0</v>
      </c>
      <c r="AC122" s="279">
        <f t="shared" si="43"/>
        <v>0</v>
      </c>
      <c r="AD122" s="279">
        <f t="shared" si="43"/>
        <v>0</v>
      </c>
      <c r="AE122" s="279">
        <f t="shared" si="43"/>
        <v>0</v>
      </c>
      <c r="AF122" s="280">
        <f t="shared" si="43"/>
        <v>0</v>
      </c>
      <c r="AG122" s="8"/>
    </row>
    <row r="123" spans="1:33" ht="14">
      <c r="A123" s="269" t="s">
        <v>256</v>
      </c>
      <c r="B123" s="546" t="s">
        <v>301</v>
      </c>
      <c r="C123" s="375"/>
      <c r="D123" s="375"/>
      <c r="E123" s="375"/>
      <c r="F123" s="375"/>
      <c r="G123" s="375"/>
      <c r="H123" s="375"/>
      <c r="I123" s="375"/>
      <c r="J123" s="375"/>
      <c r="K123" s="375"/>
      <c r="L123" s="375"/>
      <c r="M123" s="375"/>
      <c r="N123" s="375"/>
      <c r="O123" s="375"/>
      <c r="P123" s="375"/>
      <c r="Q123" s="375"/>
      <c r="R123" s="375"/>
      <c r="S123" s="375"/>
      <c r="T123" s="375"/>
      <c r="U123" s="375"/>
      <c r="V123" s="375"/>
      <c r="W123" s="485">
        <f t="shared" ref="W123:W133" si="44">C123+M123</f>
        <v>0</v>
      </c>
      <c r="X123" s="279">
        <f t="shared" ref="X123:X133" si="45">D123+N123</f>
        <v>0</v>
      </c>
      <c r="Y123" s="279">
        <f t="shared" ref="Y123:Y133" si="46">E123+O123</f>
        <v>0</v>
      </c>
      <c r="Z123" s="279">
        <f t="shared" ref="Z123:Z133" si="47">F123+P123</f>
        <v>0</v>
      </c>
      <c r="AA123" s="279">
        <f t="shared" ref="AA123:AA133" si="48">G123+Q123</f>
        <v>0</v>
      </c>
      <c r="AB123" s="279">
        <f t="shared" ref="AB123:AB133" si="49">H123+R123</f>
        <v>0</v>
      </c>
      <c r="AC123" s="279">
        <f t="shared" ref="AC123:AC133" si="50">I123+S123</f>
        <v>0</v>
      </c>
      <c r="AD123" s="279">
        <f t="shared" ref="AD123:AD133" si="51">J123+T123</f>
        <v>0</v>
      </c>
      <c r="AE123" s="279">
        <f t="shared" ref="AE123:AE133" si="52">K123+U123</f>
        <v>0</v>
      </c>
      <c r="AF123" s="280">
        <f t="shared" ref="AF123:AF133" si="53">L123+V123</f>
        <v>0</v>
      </c>
      <c r="AG123" s="8"/>
    </row>
    <row r="124" spans="1:33" ht="14">
      <c r="A124" s="269" t="s">
        <v>256</v>
      </c>
      <c r="B124" s="546" t="s">
        <v>68</v>
      </c>
      <c r="C124" s="375"/>
      <c r="D124" s="375"/>
      <c r="E124" s="375"/>
      <c r="F124" s="375"/>
      <c r="G124" s="375"/>
      <c r="H124" s="375"/>
      <c r="I124" s="375"/>
      <c r="J124" s="375"/>
      <c r="K124" s="375"/>
      <c r="L124" s="375"/>
      <c r="M124" s="375"/>
      <c r="N124" s="375"/>
      <c r="O124" s="375"/>
      <c r="P124" s="375"/>
      <c r="Q124" s="375"/>
      <c r="R124" s="375"/>
      <c r="S124" s="375"/>
      <c r="T124" s="375"/>
      <c r="U124" s="375"/>
      <c r="V124" s="375"/>
      <c r="W124" s="485">
        <f t="shared" si="44"/>
        <v>0</v>
      </c>
      <c r="X124" s="279">
        <f t="shared" si="45"/>
        <v>0</v>
      </c>
      <c r="Y124" s="279">
        <f t="shared" si="46"/>
        <v>0</v>
      </c>
      <c r="Z124" s="279">
        <f t="shared" si="47"/>
        <v>0</v>
      </c>
      <c r="AA124" s="279">
        <f t="shared" si="48"/>
        <v>0</v>
      </c>
      <c r="AB124" s="279">
        <f t="shared" si="49"/>
        <v>0</v>
      </c>
      <c r="AC124" s="279">
        <f t="shared" si="50"/>
        <v>0</v>
      </c>
      <c r="AD124" s="279">
        <f t="shared" si="51"/>
        <v>0</v>
      </c>
      <c r="AE124" s="279">
        <f t="shared" si="52"/>
        <v>0</v>
      </c>
      <c r="AF124" s="280">
        <f t="shared" si="53"/>
        <v>0</v>
      </c>
      <c r="AG124" s="8"/>
    </row>
    <row r="125" spans="1:33" ht="14">
      <c r="A125" s="269" t="s">
        <v>256</v>
      </c>
      <c r="B125" s="547" t="s">
        <v>6</v>
      </c>
      <c r="C125" s="375"/>
      <c r="D125" s="375"/>
      <c r="E125" s="375"/>
      <c r="F125" s="375"/>
      <c r="G125" s="375"/>
      <c r="H125" s="375"/>
      <c r="I125" s="375"/>
      <c r="J125" s="375"/>
      <c r="K125" s="375"/>
      <c r="L125" s="375"/>
      <c r="M125" s="375"/>
      <c r="N125" s="375"/>
      <c r="O125" s="375"/>
      <c r="P125" s="375"/>
      <c r="Q125" s="375"/>
      <c r="R125" s="375"/>
      <c r="S125" s="375"/>
      <c r="T125" s="375"/>
      <c r="U125" s="375"/>
      <c r="V125" s="375"/>
      <c r="W125" s="485">
        <f t="shared" si="44"/>
        <v>0</v>
      </c>
      <c r="X125" s="279">
        <f t="shared" si="45"/>
        <v>0</v>
      </c>
      <c r="Y125" s="279">
        <f t="shared" si="46"/>
        <v>0</v>
      </c>
      <c r="Z125" s="279">
        <f t="shared" si="47"/>
        <v>0</v>
      </c>
      <c r="AA125" s="279">
        <f t="shared" si="48"/>
        <v>0</v>
      </c>
      <c r="AB125" s="279">
        <f t="shared" si="49"/>
        <v>0</v>
      </c>
      <c r="AC125" s="279">
        <f t="shared" si="50"/>
        <v>0</v>
      </c>
      <c r="AD125" s="279">
        <f t="shared" si="51"/>
        <v>0</v>
      </c>
      <c r="AE125" s="279">
        <f t="shared" si="52"/>
        <v>0</v>
      </c>
      <c r="AF125" s="280">
        <f t="shared" si="53"/>
        <v>0</v>
      </c>
      <c r="AG125" s="8"/>
    </row>
    <row r="126" spans="1:33" ht="14">
      <c r="A126" s="269" t="s">
        <v>256</v>
      </c>
      <c r="B126" s="547"/>
      <c r="C126" s="375"/>
      <c r="D126" s="375"/>
      <c r="E126" s="375"/>
      <c r="F126" s="375"/>
      <c r="G126" s="375"/>
      <c r="H126" s="375"/>
      <c r="I126" s="375"/>
      <c r="J126" s="375"/>
      <c r="K126" s="375"/>
      <c r="L126" s="375"/>
      <c r="M126" s="375"/>
      <c r="N126" s="375"/>
      <c r="O126" s="375"/>
      <c r="P126" s="375"/>
      <c r="Q126" s="375"/>
      <c r="R126" s="375"/>
      <c r="S126" s="375"/>
      <c r="T126" s="375"/>
      <c r="U126" s="375"/>
      <c r="V126" s="375"/>
      <c r="W126" s="485">
        <f t="shared" ref="W126:AF130" si="54">C126+M126</f>
        <v>0</v>
      </c>
      <c r="X126" s="279">
        <f t="shared" si="54"/>
        <v>0</v>
      </c>
      <c r="Y126" s="279">
        <f t="shared" si="54"/>
        <v>0</v>
      </c>
      <c r="Z126" s="279">
        <f t="shared" si="54"/>
        <v>0</v>
      </c>
      <c r="AA126" s="279">
        <f t="shared" si="54"/>
        <v>0</v>
      </c>
      <c r="AB126" s="279">
        <f t="shared" si="54"/>
        <v>0</v>
      </c>
      <c r="AC126" s="279">
        <f t="shared" si="54"/>
        <v>0</v>
      </c>
      <c r="AD126" s="279">
        <f t="shared" si="54"/>
        <v>0</v>
      </c>
      <c r="AE126" s="279">
        <f t="shared" si="54"/>
        <v>0</v>
      </c>
      <c r="AF126" s="280">
        <f t="shared" si="54"/>
        <v>0</v>
      </c>
      <c r="AG126" s="8"/>
    </row>
    <row r="127" spans="1:33" ht="14">
      <c r="A127" s="269" t="s">
        <v>256</v>
      </c>
      <c r="B127" s="547"/>
      <c r="C127" s="375"/>
      <c r="D127" s="375"/>
      <c r="E127" s="375"/>
      <c r="F127" s="375"/>
      <c r="G127" s="375"/>
      <c r="H127" s="375"/>
      <c r="I127" s="375"/>
      <c r="J127" s="375"/>
      <c r="K127" s="375"/>
      <c r="L127" s="375"/>
      <c r="M127" s="375"/>
      <c r="N127" s="375"/>
      <c r="O127" s="375"/>
      <c r="P127" s="375"/>
      <c r="Q127" s="375"/>
      <c r="R127" s="375"/>
      <c r="S127" s="375"/>
      <c r="T127" s="375"/>
      <c r="U127" s="375"/>
      <c r="V127" s="375"/>
      <c r="W127" s="485">
        <f t="shared" si="54"/>
        <v>0</v>
      </c>
      <c r="X127" s="279">
        <f t="shared" si="54"/>
        <v>0</v>
      </c>
      <c r="Y127" s="279">
        <f t="shared" si="54"/>
        <v>0</v>
      </c>
      <c r="Z127" s="279">
        <f t="shared" si="54"/>
        <v>0</v>
      </c>
      <c r="AA127" s="279">
        <f t="shared" si="54"/>
        <v>0</v>
      </c>
      <c r="AB127" s="279">
        <f t="shared" si="54"/>
        <v>0</v>
      </c>
      <c r="AC127" s="279">
        <f t="shared" si="54"/>
        <v>0</v>
      </c>
      <c r="AD127" s="279">
        <f t="shared" si="54"/>
        <v>0</v>
      </c>
      <c r="AE127" s="279">
        <f t="shared" si="54"/>
        <v>0</v>
      </c>
      <c r="AF127" s="280">
        <f t="shared" si="54"/>
        <v>0</v>
      </c>
      <c r="AG127" s="8"/>
    </row>
    <row r="128" spans="1:33" ht="14">
      <c r="A128" s="269" t="s">
        <v>256</v>
      </c>
      <c r="B128" s="547"/>
      <c r="C128" s="375"/>
      <c r="D128" s="375"/>
      <c r="E128" s="375"/>
      <c r="F128" s="375"/>
      <c r="G128" s="375"/>
      <c r="H128" s="375"/>
      <c r="I128" s="375"/>
      <c r="J128" s="375"/>
      <c r="K128" s="375"/>
      <c r="L128" s="375"/>
      <c r="M128" s="375"/>
      <c r="N128" s="375"/>
      <c r="O128" s="375"/>
      <c r="P128" s="375"/>
      <c r="Q128" s="375"/>
      <c r="R128" s="375"/>
      <c r="S128" s="375"/>
      <c r="T128" s="375"/>
      <c r="U128" s="375"/>
      <c r="V128" s="375"/>
      <c r="W128" s="485">
        <f t="shared" si="54"/>
        <v>0</v>
      </c>
      <c r="X128" s="279">
        <f t="shared" si="54"/>
        <v>0</v>
      </c>
      <c r="Y128" s="279">
        <f t="shared" si="54"/>
        <v>0</v>
      </c>
      <c r="Z128" s="279">
        <f t="shared" si="54"/>
        <v>0</v>
      </c>
      <c r="AA128" s="279">
        <f t="shared" si="54"/>
        <v>0</v>
      </c>
      <c r="AB128" s="279">
        <f t="shared" si="54"/>
        <v>0</v>
      </c>
      <c r="AC128" s="279">
        <f t="shared" si="54"/>
        <v>0</v>
      </c>
      <c r="AD128" s="279">
        <f t="shared" si="54"/>
        <v>0</v>
      </c>
      <c r="AE128" s="279">
        <f t="shared" si="54"/>
        <v>0</v>
      </c>
      <c r="AF128" s="280">
        <f t="shared" si="54"/>
        <v>0</v>
      </c>
      <c r="AG128" s="8"/>
    </row>
    <row r="129" spans="1:33" ht="14">
      <c r="A129" s="269" t="s">
        <v>256</v>
      </c>
      <c r="B129" s="547"/>
      <c r="C129" s="375"/>
      <c r="D129" s="375"/>
      <c r="E129" s="375"/>
      <c r="F129" s="375"/>
      <c r="G129" s="375"/>
      <c r="H129" s="375"/>
      <c r="I129" s="375"/>
      <c r="J129" s="375"/>
      <c r="K129" s="375"/>
      <c r="L129" s="375"/>
      <c r="M129" s="375"/>
      <c r="N129" s="375"/>
      <c r="O129" s="375"/>
      <c r="P129" s="375"/>
      <c r="Q129" s="375"/>
      <c r="R129" s="375"/>
      <c r="S129" s="375"/>
      <c r="T129" s="375"/>
      <c r="U129" s="375"/>
      <c r="V129" s="375"/>
      <c r="W129" s="485">
        <f t="shared" si="54"/>
        <v>0</v>
      </c>
      <c r="X129" s="279">
        <f t="shared" si="54"/>
        <v>0</v>
      </c>
      <c r="Y129" s="279">
        <f t="shared" si="54"/>
        <v>0</v>
      </c>
      <c r="Z129" s="279">
        <f t="shared" si="54"/>
        <v>0</v>
      </c>
      <c r="AA129" s="279">
        <f t="shared" si="54"/>
        <v>0</v>
      </c>
      <c r="AB129" s="279">
        <f t="shared" si="54"/>
        <v>0</v>
      </c>
      <c r="AC129" s="279">
        <f t="shared" si="54"/>
        <v>0</v>
      </c>
      <c r="AD129" s="279">
        <f t="shared" si="54"/>
        <v>0</v>
      </c>
      <c r="AE129" s="279">
        <f t="shared" si="54"/>
        <v>0</v>
      </c>
      <c r="AF129" s="280">
        <f t="shared" si="54"/>
        <v>0</v>
      </c>
      <c r="AG129" s="8"/>
    </row>
    <row r="130" spans="1:33" ht="14">
      <c r="A130" s="269" t="s">
        <v>256</v>
      </c>
      <c r="B130" s="547"/>
      <c r="C130" s="375"/>
      <c r="D130" s="375"/>
      <c r="E130" s="375"/>
      <c r="F130" s="375"/>
      <c r="G130" s="375"/>
      <c r="H130" s="375"/>
      <c r="I130" s="375"/>
      <c r="J130" s="375"/>
      <c r="K130" s="375"/>
      <c r="L130" s="375"/>
      <c r="M130" s="375"/>
      <c r="N130" s="375"/>
      <c r="O130" s="375"/>
      <c r="P130" s="375"/>
      <c r="Q130" s="375"/>
      <c r="R130" s="375"/>
      <c r="S130" s="375"/>
      <c r="T130" s="375"/>
      <c r="U130" s="375"/>
      <c r="V130" s="375"/>
      <c r="W130" s="485">
        <f t="shared" si="54"/>
        <v>0</v>
      </c>
      <c r="X130" s="279">
        <f t="shared" si="54"/>
        <v>0</v>
      </c>
      <c r="Y130" s="279">
        <f t="shared" si="54"/>
        <v>0</v>
      </c>
      <c r="Z130" s="279">
        <f t="shared" si="54"/>
        <v>0</v>
      </c>
      <c r="AA130" s="279">
        <f t="shared" si="54"/>
        <v>0</v>
      </c>
      <c r="AB130" s="279">
        <f t="shared" si="54"/>
        <v>0</v>
      </c>
      <c r="AC130" s="279">
        <f t="shared" si="54"/>
        <v>0</v>
      </c>
      <c r="AD130" s="279">
        <f t="shared" si="54"/>
        <v>0</v>
      </c>
      <c r="AE130" s="279">
        <f t="shared" si="54"/>
        <v>0</v>
      </c>
      <c r="AF130" s="280">
        <f t="shared" si="54"/>
        <v>0</v>
      </c>
      <c r="AG130" s="8"/>
    </row>
    <row r="131" spans="1:33" ht="14">
      <c r="A131" s="269" t="s">
        <v>256</v>
      </c>
      <c r="B131" s="547"/>
      <c r="C131" s="375"/>
      <c r="D131" s="375"/>
      <c r="E131" s="375"/>
      <c r="F131" s="375"/>
      <c r="G131" s="375"/>
      <c r="H131" s="375"/>
      <c r="I131" s="375"/>
      <c r="J131" s="375"/>
      <c r="K131" s="375"/>
      <c r="L131" s="375"/>
      <c r="M131" s="375"/>
      <c r="N131" s="375"/>
      <c r="O131" s="375"/>
      <c r="P131" s="375"/>
      <c r="Q131" s="375"/>
      <c r="R131" s="375"/>
      <c r="S131" s="375"/>
      <c r="T131" s="375"/>
      <c r="U131" s="375"/>
      <c r="V131" s="375"/>
      <c r="W131" s="485">
        <f t="shared" si="44"/>
        <v>0</v>
      </c>
      <c r="X131" s="279">
        <f t="shared" si="45"/>
        <v>0</v>
      </c>
      <c r="Y131" s="279">
        <f t="shared" si="46"/>
        <v>0</v>
      </c>
      <c r="Z131" s="279">
        <f t="shared" si="47"/>
        <v>0</v>
      </c>
      <c r="AA131" s="279">
        <f t="shared" si="48"/>
        <v>0</v>
      </c>
      <c r="AB131" s="279">
        <f t="shared" si="49"/>
        <v>0</v>
      </c>
      <c r="AC131" s="279">
        <f t="shared" si="50"/>
        <v>0</v>
      </c>
      <c r="AD131" s="279">
        <f t="shared" si="51"/>
        <v>0</v>
      </c>
      <c r="AE131" s="279">
        <f t="shared" si="52"/>
        <v>0</v>
      </c>
      <c r="AF131" s="280">
        <f t="shared" si="53"/>
        <v>0</v>
      </c>
      <c r="AG131" s="8"/>
    </row>
    <row r="132" spans="1:33" ht="14">
      <c r="A132" s="269" t="s">
        <v>256</v>
      </c>
      <c r="B132" s="547"/>
      <c r="C132" s="375"/>
      <c r="D132" s="375"/>
      <c r="E132" s="375"/>
      <c r="F132" s="375"/>
      <c r="G132" s="375"/>
      <c r="H132" s="375"/>
      <c r="I132" s="375"/>
      <c r="J132" s="375"/>
      <c r="K132" s="375"/>
      <c r="L132" s="375"/>
      <c r="M132" s="375"/>
      <c r="N132" s="375"/>
      <c r="O132" s="375"/>
      <c r="P132" s="375"/>
      <c r="Q132" s="375"/>
      <c r="R132" s="375"/>
      <c r="S132" s="375"/>
      <c r="T132" s="375"/>
      <c r="U132" s="375"/>
      <c r="V132" s="375"/>
      <c r="W132" s="485">
        <f t="shared" si="44"/>
        <v>0</v>
      </c>
      <c r="X132" s="279">
        <f t="shared" si="45"/>
        <v>0</v>
      </c>
      <c r="Y132" s="279">
        <f t="shared" si="46"/>
        <v>0</v>
      </c>
      <c r="Z132" s="279">
        <f t="shared" si="47"/>
        <v>0</v>
      </c>
      <c r="AA132" s="279">
        <f t="shared" si="48"/>
        <v>0</v>
      </c>
      <c r="AB132" s="279">
        <f t="shared" si="49"/>
        <v>0</v>
      </c>
      <c r="AC132" s="279">
        <f t="shared" si="50"/>
        <v>0</v>
      </c>
      <c r="AD132" s="279">
        <f t="shared" si="51"/>
        <v>0</v>
      </c>
      <c r="AE132" s="279">
        <f t="shared" si="52"/>
        <v>0</v>
      </c>
      <c r="AF132" s="280">
        <f t="shared" si="53"/>
        <v>0</v>
      </c>
      <c r="AG132" s="8"/>
    </row>
    <row r="133" spans="1:33" ht="14">
      <c r="A133" s="269" t="s">
        <v>256</v>
      </c>
      <c r="B133" s="547"/>
      <c r="C133" s="375"/>
      <c r="D133" s="375"/>
      <c r="E133" s="375"/>
      <c r="F133" s="375"/>
      <c r="G133" s="375"/>
      <c r="H133" s="375"/>
      <c r="I133" s="375"/>
      <c r="J133" s="375"/>
      <c r="K133" s="375"/>
      <c r="L133" s="375"/>
      <c r="M133" s="375"/>
      <c r="N133" s="375"/>
      <c r="O133" s="375"/>
      <c r="P133" s="375"/>
      <c r="Q133" s="375"/>
      <c r="R133" s="375"/>
      <c r="S133" s="375"/>
      <c r="T133" s="375"/>
      <c r="U133" s="375"/>
      <c r="V133" s="375"/>
      <c r="W133" s="485">
        <f t="shared" si="44"/>
        <v>0</v>
      </c>
      <c r="X133" s="279">
        <f t="shared" si="45"/>
        <v>0</v>
      </c>
      <c r="Y133" s="279">
        <f t="shared" si="46"/>
        <v>0</v>
      </c>
      <c r="Z133" s="279">
        <f t="shared" si="47"/>
        <v>0</v>
      </c>
      <c r="AA133" s="279">
        <f t="shared" si="48"/>
        <v>0</v>
      </c>
      <c r="AB133" s="279">
        <f t="shared" si="49"/>
        <v>0</v>
      </c>
      <c r="AC133" s="279">
        <f t="shared" si="50"/>
        <v>0</v>
      </c>
      <c r="AD133" s="279">
        <f t="shared" si="51"/>
        <v>0</v>
      </c>
      <c r="AE133" s="279">
        <f t="shared" si="52"/>
        <v>0</v>
      </c>
      <c r="AF133" s="280">
        <f t="shared" si="53"/>
        <v>0</v>
      </c>
      <c r="AG133" s="8"/>
    </row>
    <row r="134" spans="1:33" ht="14">
      <c r="A134" s="269" t="s">
        <v>256</v>
      </c>
      <c r="B134" s="544"/>
      <c r="C134" s="375"/>
      <c r="D134" s="375"/>
      <c r="E134" s="375"/>
      <c r="F134" s="375"/>
      <c r="G134" s="375"/>
      <c r="H134" s="375"/>
      <c r="I134" s="375"/>
      <c r="J134" s="375"/>
      <c r="K134" s="375"/>
      <c r="L134" s="375"/>
      <c r="M134" s="375"/>
      <c r="N134" s="375"/>
      <c r="O134" s="375"/>
      <c r="P134" s="375"/>
      <c r="Q134" s="375"/>
      <c r="R134" s="375"/>
      <c r="S134" s="375"/>
      <c r="T134" s="375"/>
      <c r="U134" s="375"/>
      <c r="V134" s="375"/>
      <c r="W134" s="485">
        <f t="shared" ref="W134:AF134" si="55">C134+M134</f>
        <v>0</v>
      </c>
      <c r="X134" s="279">
        <f t="shared" si="55"/>
        <v>0</v>
      </c>
      <c r="Y134" s="279">
        <f t="shared" si="55"/>
        <v>0</v>
      </c>
      <c r="Z134" s="279">
        <f t="shared" si="55"/>
        <v>0</v>
      </c>
      <c r="AA134" s="279">
        <f t="shared" si="55"/>
        <v>0</v>
      </c>
      <c r="AB134" s="279">
        <f t="shared" si="55"/>
        <v>0</v>
      </c>
      <c r="AC134" s="279">
        <f t="shared" si="55"/>
        <v>0</v>
      </c>
      <c r="AD134" s="279">
        <f t="shared" si="55"/>
        <v>0</v>
      </c>
      <c r="AE134" s="279">
        <f t="shared" si="55"/>
        <v>0</v>
      </c>
      <c r="AF134" s="280">
        <f t="shared" si="55"/>
        <v>0</v>
      </c>
      <c r="AG134" s="8"/>
    </row>
    <row r="135" spans="1:33" ht="14">
      <c r="A135" s="257"/>
      <c r="B135" s="380" t="s">
        <v>180</v>
      </c>
      <c r="C135" s="129">
        <f t="shared" ref="C135:AF135" si="56">SUM(C117:C134)</f>
        <v>0</v>
      </c>
      <c r="D135" s="283">
        <f t="shared" si="56"/>
        <v>0</v>
      </c>
      <c r="E135" s="283">
        <f t="shared" si="56"/>
        <v>0</v>
      </c>
      <c r="F135" s="283">
        <f t="shared" si="56"/>
        <v>0</v>
      </c>
      <c r="G135" s="283">
        <f t="shared" si="56"/>
        <v>0</v>
      </c>
      <c r="H135" s="283">
        <f t="shared" si="56"/>
        <v>0</v>
      </c>
      <c r="I135" s="283">
        <f t="shared" si="56"/>
        <v>0</v>
      </c>
      <c r="J135" s="283">
        <f t="shared" si="56"/>
        <v>0</v>
      </c>
      <c r="K135" s="283">
        <f t="shared" si="56"/>
        <v>0</v>
      </c>
      <c r="L135" s="424">
        <f t="shared" si="56"/>
        <v>0</v>
      </c>
      <c r="M135" s="129">
        <f t="shared" si="56"/>
        <v>0</v>
      </c>
      <c r="N135" s="283">
        <f t="shared" si="56"/>
        <v>0</v>
      </c>
      <c r="O135" s="283">
        <f t="shared" si="56"/>
        <v>0</v>
      </c>
      <c r="P135" s="283">
        <f t="shared" si="56"/>
        <v>0</v>
      </c>
      <c r="Q135" s="283">
        <f t="shared" si="56"/>
        <v>0</v>
      </c>
      <c r="R135" s="283">
        <f t="shared" si="56"/>
        <v>0</v>
      </c>
      <c r="S135" s="283">
        <f t="shared" si="56"/>
        <v>0</v>
      </c>
      <c r="T135" s="283">
        <f t="shared" si="56"/>
        <v>0</v>
      </c>
      <c r="U135" s="283">
        <f t="shared" si="56"/>
        <v>0</v>
      </c>
      <c r="V135" s="229">
        <f t="shared" si="56"/>
        <v>0</v>
      </c>
      <c r="W135" s="486">
        <f t="shared" si="56"/>
        <v>0</v>
      </c>
      <c r="X135" s="283">
        <f t="shared" si="56"/>
        <v>0</v>
      </c>
      <c r="Y135" s="283">
        <f t="shared" si="56"/>
        <v>0</v>
      </c>
      <c r="Z135" s="283">
        <f t="shared" si="56"/>
        <v>0</v>
      </c>
      <c r="AA135" s="283">
        <f t="shared" si="56"/>
        <v>0</v>
      </c>
      <c r="AB135" s="283">
        <f t="shared" si="56"/>
        <v>0</v>
      </c>
      <c r="AC135" s="283">
        <f t="shared" si="56"/>
        <v>0</v>
      </c>
      <c r="AD135" s="283">
        <f t="shared" si="56"/>
        <v>0</v>
      </c>
      <c r="AE135" s="283">
        <f t="shared" si="56"/>
        <v>0</v>
      </c>
      <c r="AF135" s="229">
        <f t="shared" si="56"/>
        <v>0</v>
      </c>
      <c r="AG135" s="8"/>
    </row>
    <row r="136" spans="1:33" ht="14">
      <c r="A136" s="257"/>
      <c r="B136" s="261"/>
      <c r="C136" s="498"/>
      <c r="D136" s="281"/>
      <c r="E136" s="281"/>
      <c r="F136" s="281"/>
      <c r="G136" s="281"/>
      <c r="H136" s="281"/>
      <c r="I136" s="281"/>
      <c r="J136" s="281"/>
      <c r="K136" s="281"/>
      <c r="L136" s="503"/>
      <c r="M136" s="498"/>
      <c r="N136" s="281"/>
      <c r="O136" s="281"/>
      <c r="P136" s="281"/>
      <c r="Q136" s="281"/>
      <c r="R136" s="281"/>
      <c r="S136" s="281"/>
      <c r="T136" s="281"/>
      <c r="U136" s="281"/>
      <c r="V136" s="211"/>
      <c r="W136" s="488"/>
      <c r="X136" s="281"/>
      <c r="Y136" s="281"/>
      <c r="Z136" s="281"/>
      <c r="AA136" s="281"/>
      <c r="AB136" s="281"/>
      <c r="AC136" s="281"/>
      <c r="AD136" s="281"/>
      <c r="AE136" s="281"/>
      <c r="AF136" s="211"/>
      <c r="AG136" s="8"/>
    </row>
    <row r="137" spans="1:33" ht="14">
      <c r="A137" s="257"/>
      <c r="B137" s="380" t="s">
        <v>275</v>
      </c>
      <c r="C137" s="498"/>
      <c r="D137" s="281"/>
      <c r="E137" s="281"/>
      <c r="F137" s="281"/>
      <c r="G137" s="281"/>
      <c r="H137" s="281"/>
      <c r="I137" s="281"/>
      <c r="J137" s="281"/>
      <c r="K137" s="281"/>
      <c r="L137" s="503"/>
      <c r="M137" s="498"/>
      <c r="N137" s="281"/>
      <c r="O137" s="281"/>
      <c r="P137" s="281"/>
      <c r="Q137" s="281"/>
      <c r="R137" s="281"/>
      <c r="S137" s="281"/>
      <c r="T137" s="281"/>
      <c r="U137" s="281"/>
      <c r="V137" s="211"/>
      <c r="W137" s="488"/>
      <c r="X137" s="281"/>
      <c r="Y137" s="281"/>
      <c r="Z137" s="281"/>
      <c r="AA137" s="281"/>
      <c r="AB137" s="281"/>
      <c r="AC137" s="281"/>
      <c r="AD137" s="281"/>
      <c r="AE137" s="281"/>
      <c r="AF137" s="211"/>
      <c r="AG137" s="8"/>
    </row>
    <row r="138" spans="1:33" ht="14">
      <c r="A138" s="269" t="s">
        <v>256</v>
      </c>
      <c r="B138" s="543" t="s">
        <v>50</v>
      </c>
      <c r="C138" s="375"/>
      <c r="D138" s="375"/>
      <c r="E138" s="375"/>
      <c r="F138" s="375"/>
      <c r="G138" s="375"/>
      <c r="H138" s="375"/>
      <c r="I138" s="375"/>
      <c r="J138" s="375"/>
      <c r="K138" s="375"/>
      <c r="L138" s="375"/>
      <c r="M138" s="375"/>
      <c r="N138" s="375"/>
      <c r="O138" s="375"/>
      <c r="P138" s="375"/>
      <c r="Q138" s="375"/>
      <c r="R138" s="375"/>
      <c r="S138" s="375"/>
      <c r="T138" s="375"/>
      <c r="U138" s="375"/>
      <c r="V138" s="375"/>
      <c r="W138" s="485">
        <f t="shared" ref="W138:AF139" si="57">C138+M138</f>
        <v>0</v>
      </c>
      <c r="X138" s="279">
        <f t="shared" si="57"/>
        <v>0</v>
      </c>
      <c r="Y138" s="279">
        <f t="shared" si="57"/>
        <v>0</v>
      </c>
      <c r="Z138" s="279">
        <f t="shared" si="57"/>
        <v>0</v>
      </c>
      <c r="AA138" s="279">
        <f t="shared" si="57"/>
        <v>0</v>
      </c>
      <c r="AB138" s="279">
        <f t="shared" si="57"/>
        <v>0</v>
      </c>
      <c r="AC138" s="279">
        <f t="shared" si="57"/>
        <v>0</v>
      </c>
      <c r="AD138" s="279">
        <f t="shared" si="57"/>
        <v>0</v>
      </c>
      <c r="AE138" s="279">
        <f t="shared" si="57"/>
        <v>0</v>
      </c>
      <c r="AF138" s="280">
        <f t="shared" si="57"/>
        <v>0</v>
      </c>
      <c r="AG138" s="8"/>
    </row>
    <row r="139" spans="1:33" ht="14">
      <c r="A139" s="269" t="s">
        <v>256</v>
      </c>
      <c r="B139" s="543" t="s">
        <v>24</v>
      </c>
      <c r="C139" s="375"/>
      <c r="D139" s="375"/>
      <c r="E139" s="375"/>
      <c r="F139" s="375"/>
      <c r="G139" s="375"/>
      <c r="H139" s="375"/>
      <c r="I139" s="375"/>
      <c r="J139" s="375"/>
      <c r="K139" s="375"/>
      <c r="L139" s="375"/>
      <c r="M139" s="375"/>
      <c r="N139" s="375"/>
      <c r="O139" s="375"/>
      <c r="P139" s="375"/>
      <c r="Q139" s="375"/>
      <c r="R139" s="375"/>
      <c r="S139" s="375"/>
      <c r="T139" s="375"/>
      <c r="U139" s="375"/>
      <c r="V139" s="375"/>
      <c r="W139" s="485">
        <f t="shared" si="57"/>
        <v>0</v>
      </c>
      <c r="X139" s="279">
        <f t="shared" si="57"/>
        <v>0</v>
      </c>
      <c r="Y139" s="279">
        <f t="shared" si="57"/>
        <v>0</v>
      </c>
      <c r="Z139" s="279">
        <f t="shared" si="57"/>
        <v>0</v>
      </c>
      <c r="AA139" s="279">
        <f t="shared" si="57"/>
        <v>0</v>
      </c>
      <c r="AB139" s="279">
        <f t="shared" si="57"/>
        <v>0</v>
      </c>
      <c r="AC139" s="279">
        <f t="shared" si="57"/>
        <v>0</v>
      </c>
      <c r="AD139" s="279">
        <f t="shared" si="57"/>
        <v>0</v>
      </c>
      <c r="AE139" s="279">
        <f t="shared" si="57"/>
        <v>0</v>
      </c>
      <c r="AF139" s="280">
        <f t="shared" si="57"/>
        <v>0</v>
      </c>
      <c r="AG139" s="8"/>
    </row>
    <row r="140" spans="1:33" ht="14">
      <c r="A140" s="269" t="s">
        <v>256</v>
      </c>
      <c r="B140" s="535" t="s">
        <v>6</v>
      </c>
      <c r="C140" s="375"/>
      <c r="D140" s="375"/>
      <c r="E140" s="375"/>
      <c r="F140" s="375"/>
      <c r="G140" s="375"/>
      <c r="H140" s="375"/>
      <c r="I140" s="375"/>
      <c r="J140" s="375"/>
      <c r="K140" s="375"/>
      <c r="L140" s="375"/>
      <c r="M140" s="375"/>
      <c r="N140" s="375"/>
      <c r="O140" s="375"/>
      <c r="P140" s="375"/>
      <c r="Q140" s="375"/>
      <c r="R140" s="375"/>
      <c r="S140" s="375"/>
      <c r="T140" s="375"/>
      <c r="U140" s="375"/>
      <c r="V140" s="375"/>
      <c r="W140" s="485">
        <f t="shared" ref="W140:AF147" si="58">C140+M140</f>
        <v>0</v>
      </c>
      <c r="X140" s="279">
        <f t="shared" si="58"/>
        <v>0</v>
      </c>
      <c r="Y140" s="279">
        <f t="shared" si="58"/>
        <v>0</v>
      </c>
      <c r="Z140" s="279">
        <f t="shared" si="58"/>
        <v>0</v>
      </c>
      <c r="AA140" s="279">
        <f t="shared" si="58"/>
        <v>0</v>
      </c>
      <c r="AB140" s="279">
        <f t="shared" si="58"/>
        <v>0</v>
      </c>
      <c r="AC140" s="279">
        <f t="shared" si="58"/>
        <v>0</v>
      </c>
      <c r="AD140" s="279">
        <f t="shared" si="58"/>
        <v>0</v>
      </c>
      <c r="AE140" s="279">
        <f t="shared" si="58"/>
        <v>0</v>
      </c>
      <c r="AF140" s="280">
        <f t="shared" si="58"/>
        <v>0</v>
      </c>
      <c r="AG140" s="8"/>
    </row>
    <row r="141" spans="1:33" ht="14">
      <c r="A141" s="269" t="s">
        <v>256</v>
      </c>
      <c r="B141" s="545"/>
      <c r="C141" s="375"/>
      <c r="D141" s="375"/>
      <c r="E141" s="375"/>
      <c r="F141" s="375"/>
      <c r="G141" s="375"/>
      <c r="H141" s="375"/>
      <c r="I141" s="375"/>
      <c r="J141" s="375"/>
      <c r="K141" s="375"/>
      <c r="L141" s="375"/>
      <c r="M141" s="375"/>
      <c r="N141" s="375"/>
      <c r="O141" s="375"/>
      <c r="P141" s="375"/>
      <c r="Q141" s="375"/>
      <c r="R141" s="375"/>
      <c r="S141" s="375"/>
      <c r="T141" s="375"/>
      <c r="U141" s="375"/>
      <c r="V141" s="375"/>
      <c r="W141" s="485">
        <f t="shared" si="58"/>
        <v>0</v>
      </c>
      <c r="X141" s="279">
        <f t="shared" si="58"/>
        <v>0</v>
      </c>
      <c r="Y141" s="279">
        <f t="shared" si="58"/>
        <v>0</v>
      </c>
      <c r="Z141" s="279">
        <f t="shared" si="58"/>
        <v>0</v>
      </c>
      <c r="AA141" s="279">
        <f t="shared" si="58"/>
        <v>0</v>
      </c>
      <c r="AB141" s="279">
        <f t="shared" si="58"/>
        <v>0</v>
      </c>
      <c r="AC141" s="279">
        <f t="shared" si="58"/>
        <v>0</v>
      </c>
      <c r="AD141" s="279">
        <f t="shared" si="58"/>
        <v>0</v>
      </c>
      <c r="AE141" s="279">
        <f t="shared" si="58"/>
        <v>0</v>
      </c>
      <c r="AF141" s="280">
        <f t="shared" si="58"/>
        <v>0</v>
      </c>
      <c r="AG141" s="8"/>
    </row>
    <row r="142" spans="1:33" ht="14">
      <c r="A142" s="269" t="s">
        <v>256</v>
      </c>
      <c r="B142" s="545"/>
      <c r="C142" s="375"/>
      <c r="D142" s="375"/>
      <c r="E142" s="375"/>
      <c r="F142" s="375"/>
      <c r="G142" s="375"/>
      <c r="H142" s="375"/>
      <c r="I142" s="375"/>
      <c r="J142" s="375"/>
      <c r="K142" s="375"/>
      <c r="L142" s="375"/>
      <c r="M142" s="375"/>
      <c r="N142" s="375"/>
      <c r="O142" s="375"/>
      <c r="P142" s="375"/>
      <c r="Q142" s="375"/>
      <c r="R142" s="375"/>
      <c r="S142" s="375"/>
      <c r="T142" s="375"/>
      <c r="U142" s="375"/>
      <c r="V142" s="375"/>
      <c r="W142" s="485">
        <f t="shared" si="58"/>
        <v>0</v>
      </c>
      <c r="X142" s="279">
        <f t="shared" si="58"/>
        <v>0</v>
      </c>
      <c r="Y142" s="279">
        <f t="shared" si="58"/>
        <v>0</v>
      </c>
      <c r="Z142" s="279">
        <f t="shared" si="58"/>
        <v>0</v>
      </c>
      <c r="AA142" s="279">
        <f t="shared" si="58"/>
        <v>0</v>
      </c>
      <c r="AB142" s="279">
        <f t="shared" si="58"/>
        <v>0</v>
      </c>
      <c r="AC142" s="279">
        <f t="shared" si="58"/>
        <v>0</v>
      </c>
      <c r="AD142" s="279">
        <f t="shared" si="58"/>
        <v>0</v>
      </c>
      <c r="AE142" s="279">
        <f t="shared" si="58"/>
        <v>0</v>
      </c>
      <c r="AF142" s="280">
        <f t="shared" si="58"/>
        <v>0</v>
      </c>
      <c r="AG142" s="8"/>
    </row>
    <row r="143" spans="1:33" ht="14">
      <c r="A143" s="269" t="s">
        <v>256</v>
      </c>
      <c r="B143" s="545"/>
      <c r="C143" s="375"/>
      <c r="D143" s="375"/>
      <c r="E143" s="375"/>
      <c r="F143" s="375"/>
      <c r="G143" s="375"/>
      <c r="H143" s="375"/>
      <c r="I143" s="375"/>
      <c r="J143" s="375"/>
      <c r="K143" s="375"/>
      <c r="L143" s="375"/>
      <c r="M143" s="375"/>
      <c r="N143" s="375"/>
      <c r="O143" s="375"/>
      <c r="P143" s="375"/>
      <c r="Q143" s="375"/>
      <c r="R143" s="375"/>
      <c r="S143" s="375"/>
      <c r="T143" s="375"/>
      <c r="U143" s="375"/>
      <c r="V143" s="375"/>
      <c r="W143" s="485">
        <f t="shared" si="58"/>
        <v>0</v>
      </c>
      <c r="X143" s="279">
        <f t="shared" si="58"/>
        <v>0</v>
      </c>
      <c r="Y143" s="279">
        <f t="shared" si="58"/>
        <v>0</v>
      </c>
      <c r="Z143" s="279">
        <f t="shared" si="58"/>
        <v>0</v>
      </c>
      <c r="AA143" s="279">
        <f t="shared" si="58"/>
        <v>0</v>
      </c>
      <c r="AB143" s="279">
        <f t="shared" si="58"/>
        <v>0</v>
      </c>
      <c r="AC143" s="279">
        <f t="shared" si="58"/>
        <v>0</v>
      </c>
      <c r="AD143" s="279">
        <f t="shared" si="58"/>
        <v>0</v>
      </c>
      <c r="AE143" s="279">
        <f t="shared" si="58"/>
        <v>0</v>
      </c>
      <c r="AF143" s="280">
        <f t="shared" si="58"/>
        <v>0</v>
      </c>
      <c r="AG143" s="8"/>
    </row>
    <row r="144" spans="1:33" ht="14">
      <c r="A144" s="269" t="s">
        <v>256</v>
      </c>
      <c r="B144" s="545"/>
      <c r="C144" s="375"/>
      <c r="D144" s="375"/>
      <c r="E144" s="375"/>
      <c r="F144" s="375"/>
      <c r="G144" s="375"/>
      <c r="H144" s="375"/>
      <c r="I144" s="375"/>
      <c r="J144" s="375"/>
      <c r="K144" s="375"/>
      <c r="L144" s="375"/>
      <c r="M144" s="375"/>
      <c r="N144" s="375"/>
      <c r="O144" s="375"/>
      <c r="P144" s="375"/>
      <c r="Q144" s="375"/>
      <c r="R144" s="375"/>
      <c r="S144" s="375"/>
      <c r="T144" s="375"/>
      <c r="U144" s="375"/>
      <c r="V144" s="375"/>
      <c r="W144" s="485">
        <f t="shared" si="58"/>
        <v>0</v>
      </c>
      <c r="X144" s="279">
        <f t="shared" si="58"/>
        <v>0</v>
      </c>
      <c r="Y144" s="279">
        <f t="shared" si="58"/>
        <v>0</v>
      </c>
      <c r="Z144" s="279">
        <f t="shared" si="58"/>
        <v>0</v>
      </c>
      <c r="AA144" s="279">
        <f t="shared" si="58"/>
        <v>0</v>
      </c>
      <c r="AB144" s="279">
        <f t="shared" si="58"/>
        <v>0</v>
      </c>
      <c r="AC144" s="279">
        <f t="shared" si="58"/>
        <v>0</v>
      </c>
      <c r="AD144" s="279">
        <f t="shared" si="58"/>
        <v>0</v>
      </c>
      <c r="AE144" s="279">
        <f t="shared" si="58"/>
        <v>0</v>
      </c>
      <c r="AF144" s="280">
        <f t="shared" si="58"/>
        <v>0</v>
      </c>
      <c r="AG144" s="8"/>
    </row>
    <row r="145" spans="1:34" ht="14">
      <c r="A145" s="269" t="s">
        <v>256</v>
      </c>
      <c r="B145" s="545"/>
      <c r="C145" s="375"/>
      <c r="D145" s="375"/>
      <c r="E145" s="375"/>
      <c r="F145" s="375"/>
      <c r="G145" s="375"/>
      <c r="H145" s="375"/>
      <c r="I145" s="375"/>
      <c r="J145" s="375"/>
      <c r="K145" s="375"/>
      <c r="L145" s="375"/>
      <c r="M145" s="375"/>
      <c r="N145" s="375"/>
      <c r="O145" s="375"/>
      <c r="P145" s="375"/>
      <c r="Q145" s="375"/>
      <c r="R145" s="375"/>
      <c r="S145" s="375"/>
      <c r="T145" s="375"/>
      <c r="U145" s="375"/>
      <c r="V145" s="375"/>
      <c r="W145" s="485">
        <f t="shared" si="58"/>
        <v>0</v>
      </c>
      <c r="X145" s="279">
        <f t="shared" si="58"/>
        <v>0</v>
      </c>
      <c r="Y145" s="279">
        <f t="shared" si="58"/>
        <v>0</v>
      </c>
      <c r="Z145" s="279">
        <f t="shared" si="58"/>
        <v>0</v>
      </c>
      <c r="AA145" s="279">
        <f t="shared" si="58"/>
        <v>0</v>
      </c>
      <c r="AB145" s="279">
        <f t="shared" si="58"/>
        <v>0</v>
      </c>
      <c r="AC145" s="279">
        <f t="shared" si="58"/>
        <v>0</v>
      </c>
      <c r="AD145" s="279">
        <f t="shared" si="58"/>
        <v>0</v>
      </c>
      <c r="AE145" s="279">
        <f t="shared" si="58"/>
        <v>0</v>
      </c>
      <c r="AF145" s="280">
        <f t="shared" si="58"/>
        <v>0</v>
      </c>
      <c r="AG145" s="8"/>
    </row>
    <row r="146" spans="1:34" ht="14">
      <c r="A146" s="269" t="s">
        <v>256</v>
      </c>
      <c r="B146" s="538"/>
      <c r="C146" s="375"/>
      <c r="D146" s="375"/>
      <c r="E146" s="375"/>
      <c r="F146" s="375"/>
      <c r="G146" s="375"/>
      <c r="H146" s="375"/>
      <c r="I146" s="375"/>
      <c r="J146" s="375"/>
      <c r="K146" s="375"/>
      <c r="L146" s="375"/>
      <c r="M146" s="375"/>
      <c r="N146" s="375"/>
      <c r="O146" s="375"/>
      <c r="P146" s="375"/>
      <c r="Q146" s="375"/>
      <c r="R146" s="375"/>
      <c r="S146" s="375"/>
      <c r="T146" s="375"/>
      <c r="U146" s="375"/>
      <c r="V146" s="375"/>
      <c r="W146" s="485">
        <f t="shared" si="58"/>
        <v>0</v>
      </c>
      <c r="X146" s="279">
        <f t="shared" si="58"/>
        <v>0</v>
      </c>
      <c r="Y146" s="279">
        <f t="shared" si="58"/>
        <v>0</v>
      </c>
      <c r="Z146" s="279">
        <f t="shared" si="58"/>
        <v>0</v>
      </c>
      <c r="AA146" s="279">
        <f t="shared" si="58"/>
        <v>0</v>
      </c>
      <c r="AB146" s="279">
        <f t="shared" si="58"/>
        <v>0</v>
      </c>
      <c r="AC146" s="279">
        <f t="shared" si="58"/>
        <v>0</v>
      </c>
      <c r="AD146" s="279">
        <f t="shared" si="58"/>
        <v>0</v>
      </c>
      <c r="AE146" s="279">
        <f t="shared" si="58"/>
        <v>0</v>
      </c>
      <c r="AF146" s="280">
        <f t="shared" si="58"/>
        <v>0</v>
      </c>
      <c r="AG146" s="8"/>
    </row>
    <row r="147" spans="1:34" ht="14">
      <c r="A147" s="269" t="s">
        <v>256</v>
      </c>
      <c r="B147" s="538"/>
      <c r="C147" s="375"/>
      <c r="D147" s="375"/>
      <c r="E147" s="375"/>
      <c r="F147" s="375"/>
      <c r="G147" s="375"/>
      <c r="H147" s="375"/>
      <c r="I147" s="375"/>
      <c r="J147" s="375"/>
      <c r="K147" s="375"/>
      <c r="L147" s="375"/>
      <c r="M147" s="375"/>
      <c r="N147" s="375"/>
      <c r="O147" s="375"/>
      <c r="P147" s="375"/>
      <c r="Q147" s="375"/>
      <c r="R147" s="375"/>
      <c r="S147" s="375"/>
      <c r="T147" s="375"/>
      <c r="U147" s="375"/>
      <c r="V147" s="375"/>
      <c r="W147" s="485">
        <f t="shared" si="58"/>
        <v>0</v>
      </c>
      <c r="X147" s="279">
        <f t="shared" si="58"/>
        <v>0</v>
      </c>
      <c r="Y147" s="279">
        <f t="shared" si="58"/>
        <v>0</v>
      </c>
      <c r="Z147" s="279">
        <f t="shared" si="58"/>
        <v>0</v>
      </c>
      <c r="AA147" s="279">
        <f t="shared" si="58"/>
        <v>0</v>
      </c>
      <c r="AB147" s="279">
        <f t="shared" si="58"/>
        <v>0</v>
      </c>
      <c r="AC147" s="279">
        <f t="shared" si="58"/>
        <v>0</v>
      </c>
      <c r="AD147" s="279">
        <f t="shared" si="58"/>
        <v>0</v>
      </c>
      <c r="AE147" s="279">
        <f t="shared" si="58"/>
        <v>0</v>
      </c>
      <c r="AF147" s="280">
        <f t="shared" si="58"/>
        <v>0</v>
      </c>
      <c r="AG147" s="8"/>
    </row>
    <row r="148" spans="1:34" ht="14">
      <c r="A148" s="269" t="s">
        <v>256</v>
      </c>
      <c r="B148" s="538"/>
      <c r="C148" s="375"/>
      <c r="D148" s="375"/>
      <c r="E148" s="375"/>
      <c r="F148" s="375"/>
      <c r="G148" s="375"/>
      <c r="H148" s="375"/>
      <c r="I148" s="375"/>
      <c r="J148" s="375"/>
      <c r="K148" s="375"/>
      <c r="L148" s="375"/>
      <c r="M148" s="375"/>
      <c r="N148" s="375"/>
      <c r="O148" s="375"/>
      <c r="P148" s="375"/>
      <c r="Q148" s="375"/>
      <c r="R148" s="375"/>
      <c r="S148" s="375"/>
      <c r="T148" s="375"/>
      <c r="U148" s="375"/>
      <c r="V148" s="375"/>
      <c r="W148" s="485">
        <f t="shared" ref="W148:AF149" si="59">C148+M148</f>
        <v>0</v>
      </c>
      <c r="X148" s="279">
        <f t="shared" si="59"/>
        <v>0</v>
      </c>
      <c r="Y148" s="279">
        <f t="shared" si="59"/>
        <v>0</v>
      </c>
      <c r="Z148" s="279">
        <f t="shared" si="59"/>
        <v>0</v>
      </c>
      <c r="AA148" s="279">
        <f t="shared" si="59"/>
        <v>0</v>
      </c>
      <c r="AB148" s="279">
        <f t="shared" si="59"/>
        <v>0</v>
      </c>
      <c r="AC148" s="279">
        <f t="shared" si="59"/>
        <v>0</v>
      </c>
      <c r="AD148" s="279">
        <f t="shared" si="59"/>
        <v>0</v>
      </c>
      <c r="AE148" s="279">
        <f t="shared" si="59"/>
        <v>0</v>
      </c>
      <c r="AF148" s="280">
        <f t="shared" si="59"/>
        <v>0</v>
      </c>
      <c r="AG148" s="8"/>
    </row>
    <row r="149" spans="1:34" ht="14">
      <c r="A149" s="269" t="s">
        <v>256</v>
      </c>
      <c r="B149" s="544"/>
      <c r="C149" s="375"/>
      <c r="D149" s="375"/>
      <c r="E149" s="375"/>
      <c r="F149" s="375"/>
      <c r="G149" s="375"/>
      <c r="H149" s="375"/>
      <c r="I149" s="375"/>
      <c r="J149" s="375"/>
      <c r="K149" s="375"/>
      <c r="L149" s="375"/>
      <c r="M149" s="375"/>
      <c r="N149" s="375"/>
      <c r="O149" s="375"/>
      <c r="P149" s="375"/>
      <c r="Q149" s="375"/>
      <c r="R149" s="375"/>
      <c r="S149" s="375"/>
      <c r="T149" s="375"/>
      <c r="U149" s="375"/>
      <c r="V149" s="375"/>
      <c r="W149" s="485">
        <f t="shared" si="59"/>
        <v>0</v>
      </c>
      <c r="X149" s="279">
        <f t="shared" si="59"/>
        <v>0</v>
      </c>
      <c r="Y149" s="279">
        <f t="shared" si="59"/>
        <v>0</v>
      </c>
      <c r="Z149" s="279">
        <f t="shared" si="59"/>
        <v>0</v>
      </c>
      <c r="AA149" s="279">
        <f t="shared" si="59"/>
        <v>0</v>
      </c>
      <c r="AB149" s="279">
        <f t="shared" si="59"/>
        <v>0</v>
      </c>
      <c r="AC149" s="279">
        <f t="shared" si="59"/>
        <v>0</v>
      </c>
      <c r="AD149" s="279">
        <f t="shared" si="59"/>
        <v>0</v>
      </c>
      <c r="AE149" s="279">
        <f t="shared" si="59"/>
        <v>0</v>
      </c>
      <c r="AF149" s="280">
        <f t="shared" si="59"/>
        <v>0</v>
      </c>
      <c r="AG149" s="8"/>
    </row>
    <row r="150" spans="1:34" ht="14">
      <c r="A150" s="258"/>
      <c r="B150" s="380" t="s">
        <v>276</v>
      </c>
      <c r="C150" s="129">
        <f t="shared" ref="C150:AF150" si="60">SUM(C138:C149)</f>
        <v>0</v>
      </c>
      <c r="D150" s="283">
        <f t="shared" si="60"/>
        <v>0</v>
      </c>
      <c r="E150" s="283">
        <f t="shared" si="60"/>
        <v>0</v>
      </c>
      <c r="F150" s="283">
        <f t="shared" si="60"/>
        <v>0</v>
      </c>
      <c r="G150" s="283">
        <f t="shared" si="60"/>
        <v>0</v>
      </c>
      <c r="H150" s="283">
        <f t="shared" si="60"/>
        <v>0</v>
      </c>
      <c r="I150" s="283">
        <f t="shared" si="60"/>
        <v>0</v>
      </c>
      <c r="J150" s="283">
        <f t="shared" si="60"/>
        <v>0</v>
      </c>
      <c r="K150" s="283">
        <f t="shared" si="60"/>
        <v>0</v>
      </c>
      <c r="L150" s="424">
        <f t="shared" si="60"/>
        <v>0</v>
      </c>
      <c r="M150" s="129">
        <f t="shared" si="60"/>
        <v>0</v>
      </c>
      <c r="N150" s="283">
        <f t="shared" si="60"/>
        <v>0</v>
      </c>
      <c r="O150" s="283">
        <f t="shared" si="60"/>
        <v>0</v>
      </c>
      <c r="P150" s="283">
        <f t="shared" si="60"/>
        <v>0</v>
      </c>
      <c r="Q150" s="283">
        <f t="shared" si="60"/>
        <v>0</v>
      </c>
      <c r="R150" s="283">
        <f t="shared" si="60"/>
        <v>0</v>
      </c>
      <c r="S150" s="283">
        <f t="shared" si="60"/>
        <v>0</v>
      </c>
      <c r="T150" s="283">
        <f t="shared" si="60"/>
        <v>0</v>
      </c>
      <c r="U150" s="283">
        <f t="shared" si="60"/>
        <v>0</v>
      </c>
      <c r="V150" s="229">
        <f t="shared" si="60"/>
        <v>0</v>
      </c>
      <c r="W150" s="486">
        <f t="shared" si="60"/>
        <v>0</v>
      </c>
      <c r="X150" s="283">
        <f t="shared" si="60"/>
        <v>0</v>
      </c>
      <c r="Y150" s="283">
        <f t="shared" si="60"/>
        <v>0</v>
      </c>
      <c r="Z150" s="283">
        <f t="shared" si="60"/>
        <v>0</v>
      </c>
      <c r="AA150" s="283">
        <f t="shared" si="60"/>
        <v>0</v>
      </c>
      <c r="AB150" s="283">
        <f t="shared" si="60"/>
        <v>0</v>
      </c>
      <c r="AC150" s="283">
        <f t="shared" si="60"/>
        <v>0</v>
      </c>
      <c r="AD150" s="283">
        <f t="shared" si="60"/>
        <v>0</v>
      </c>
      <c r="AE150" s="283">
        <f t="shared" si="60"/>
        <v>0</v>
      </c>
      <c r="AF150" s="229">
        <f t="shared" si="60"/>
        <v>0</v>
      </c>
      <c r="AG150" s="8"/>
    </row>
    <row r="151" spans="1:34" ht="14">
      <c r="A151" s="257"/>
      <c r="B151" s="260"/>
      <c r="C151" s="134"/>
      <c r="D151" s="285"/>
      <c r="E151" s="285"/>
      <c r="F151" s="285"/>
      <c r="G151" s="285"/>
      <c r="H151" s="285"/>
      <c r="I151" s="285"/>
      <c r="J151" s="285"/>
      <c r="K151" s="285"/>
      <c r="L151" s="425"/>
      <c r="M151" s="134"/>
      <c r="N151" s="285"/>
      <c r="O151" s="285"/>
      <c r="P151" s="285"/>
      <c r="Q151" s="285"/>
      <c r="R151" s="285"/>
      <c r="S151" s="285"/>
      <c r="T151" s="285"/>
      <c r="U151" s="285"/>
      <c r="V151" s="212"/>
      <c r="W151" s="493"/>
      <c r="X151" s="285"/>
      <c r="Y151" s="285"/>
      <c r="Z151" s="285"/>
      <c r="AA151" s="285"/>
      <c r="AB151" s="285"/>
      <c r="AC151" s="285"/>
      <c r="AD151" s="285"/>
      <c r="AE151" s="285"/>
      <c r="AF151" s="212"/>
      <c r="AG151" s="8"/>
    </row>
    <row r="152" spans="1:34" ht="14">
      <c r="A152" s="257"/>
      <c r="B152" s="260" t="s">
        <v>277</v>
      </c>
      <c r="C152" s="129">
        <f>+C150+C135+C114+C97+C82+C64+C48</f>
        <v>0</v>
      </c>
      <c r="D152" s="283">
        <f t="shared" ref="D152:AF152" si="61">+D150+D135+D114+D97+D82+D64+D48</f>
        <v>0</v>
      </c>
      <c r="E152" s="283">
        <f t="shared" si="61"/>
        <v>0</v>
      </c>
      <c r="F152" s="283">
        <f t="shared" si="61"/>
        <v>0</v>
      </c>
      <c r="G152" s="283">
        <f t="shared" si="61"/>
        <v>0</v>
      </c>
      <c r="H152" s="283">
        <f t="shared" si="61"/>
        <v>0</v>
      </c>
      <c r="I152" s="283">
        <f>+I150+I135+I114+I97+I82+I64+I48</f>
        <v>0</v>
      </c>
      <c r="J152" s="283">
        <f t="shared" si="61"/>
        <v>0</v>
      </c>
      <c r="K152" s="283">
        <f t="shared" si="61"/>
        <v>0</v>
      </c>
      <c r="L152" s="424">
        <f t="shared" si="61"/>
        <v>0</v>
      </c>
      <c r="M152" s="129">
        <f t="shared" si="61"/>
        <v>0</v>
      </c>
      <c r="N152" s="283">
        <f t="shared" si="61"/>
        <v>0</v>
      </c>
      <c r="O152" s="283">
        <f t="shared" si="61"/>
        <v>0</v>
      </c>
      <c r="P152" s="283">
        <f t="shared" si="61"/>
        <v>0</v>
      </c>
      <c r="Q152" s="283">
        <f t="shared" si="61"/>
        <v>0</v>
      </c>
      <c r="R152" s="283">
        <f t="shared" si="61"/>
        <v>0</v>
      </c>
      <c r="S152" s="283">
        <f t="shared" si="61"/>
        <v>0</v>
      </c>
      <c r="T152" s="283">
        <f t="shared" si="61"/>
        <v>0</v>
      </c>
      <c r="U152" s="283">
        <f t="shared" si="61"/>
        <v>0</v>
      </c>
      <c r="V152" s="229">
        <f t="shared" si="61"/>
        <v>0</v>
      </c>
      <c r="W152" s="486">
        <f t="shared" si="61"/>
        <v>0</v>
      </c>
      <c r="X152" s="283">
        <f t="shared" si="61"/>
        <v>0</v>
      </c>
      <c r="Y152" s="283">
        <f t="shared" si="61"/>
        <v>0</v>
      </c>
      <c r="Z152" s="283">
        <f t="shared" si="61"/>
        <v>0</v>
      </c>
      <c r="AA152" s="283">
        <f t="shared" si="61"/>
        <v>0</v>
      </c>
      <c r="AB152" s="283">
        <f t="shared" si="61"/>
        <v>0</v>
      </c>
      <c r="AC152" s="283">
        <f t="shared" si="61"/>
        <v>0</v>
      </c>
      <c r="AD152" s="283">
        <f t="shared" si="61"/>
        <v>0</v>
      </c>
      <c r="AE152" s="283">
        <f t="shared" si="61"/>
        <v>0</v>
      </c>
      <c r="AF152" s="229">
        <f t="shared" si="61"/>
        <v>0</v>
      </c>
      <c r="AG152" s="8"/>
    </row>
    <row r="153" spans="1:34" ht="14.5" thickBot="1">
      <c r="A153" s="259"/>
      <c r="B153" s="122" t="s">
        <v>75</v>
      </c>
      <c r="C153" s="131">
        <f>+C152+C29</f>
        <v>0</v>
      </c>
      <c r="D153" s="131">
        <f t="shared" ref="D153:L153" si="62">+D152+D29</f>
        <v>0</v>
      </c>
      <c r="E153" s="131">
        <f t="shared" si="62"/>
        <v>0</v>
      </c>
      <c r="F153" s="131">
        <f t="shared" si="62"/>
        <v>0</v>
      </c>
      <c r="G153" s="131">
        <f t="shared" si="62"/>
        <v>0</v>
      </c>
      <c r="H153" s="131">
        <f t="shared" si="62"/>
        <v>0</v>
      </c>
      <c r="I153" s="131">
        <f t="shared" si="62"/>
        <v>0</v>
      </c>
      <c r="J153" s="131">
        <f t="shared" si="62"/>
        <v>0</v>
      </c>
      <c r="K153" s="131">
        <f t="shared" si="62"/>
        <v>0</v>
      </c>
      <c r="L153" s="131">
        <f t="shared" si="62"/>
        <v>0</v>
      </c>
      <c r="M153" s="131">
        <f>+M152+M29</f>
        <v>0</v>
      </c>
      <c r="N153" s="131">
        <f t="shared" ref="N153:V153" si="63">+N152+N29</f>
        <v>0</v>
      </c>
      <c r="O153" s="131">
        <f t="shared" si="63"/>
        <v>0</v>
      </c>
      <c r="P153" s="131">
        <f t="shared" si="63"/>
        <v>0</v>
      </c>
      <c r="Q153" s="131">
        <f t="shared" si="63"/>
        <v>0</v>
      </c>
      <c r="R153" s="131">
        <f t="shared" si="63"/>
        <v>0</v>
      </c>
      <c r="S153" s="131">
        <f t="shared" si="63"/>
        <v>0</v>
      </c>
      <c r="T153" s="131">
        <f t="shared" si="63"/>
        <v>0</v>
      </c>
      <c r="U153" s="131">
        <f t="shared" si="63"/>
        <v>0</v>
      </c>
      <c r="V153" s="131">
        <f t="shared" si="63"/>
        <v>0</v>
      </c>
      <c r="W153" s="368">
        <f>+W152+W29</f>
        <v>0</v>
      </c>
      <c r="X153" s="368">
        <f t="shared" ref="X153:AF153" si="64">+X152+X29</f>
        <v>0</v>
      </c>
      <c r="Y153" s="368">
        <f t="shared" si="64"/>
        <v>0</v>
      </c>
      <c r="Z153" s="368">
        <f t="shared" si="64"/>
        <v>0</v>
      </c>
      <c r="AA153" s="368">
        <f t="shared" si="64"/>
        <v>0</v>
      </c>
      <c r="AB153" s="368">
        <f t="shared" si="64"/>
        <v>0</v>
      </c>
      <c r="AC153" s="368">
        <f t="shared" si="64"/>
        <v>0</v>
      </c>
      <c r="AD153" s="368">
        <f t="shared" si="64"/>
        <v>0</v>
      </c>
      <c r="AE153" s="368">
        <f t="shared" si="64"/>
        <v>0</v>
      </c>
      <c r="AF153" s="368">
        <f t="shared" si="64"/>
        <v>0</v>
      </c>
      <c r="AG153" s="8"/>
    </row>
    <row r="154" spans="1:34" ht="14">
      <c r="A154" s="24" t="s">
        <v>16</v>
      </c>
      <c r="B154" s="533"/>
      <c r="C154" s="373"/>
      <c r="D154" s="8"/>
      <c r="E154" s="8"/>
      <c r="F154" s="8"/>
      <c r="G154" s="8"/>
      <c r="H154" s="8"/>
      <c r="I154" s="8"/>
      <c r="J154" s="8"/>
      <c r="K154" s="8"/>
      <c r="L154" s="8"/>
      <c r="M154" s="373"/>
      <c r="N154" s="8"/>
      <c r="O154" s="8"/>
      <c r="P154" s="8"/>
      <c r="Q154" s="8"/>
      <c r="R154" s="8"/>
      <c r="S154" s="8"/>
      <c r="T154" s="8"/>
      <c r="U154" s="8"/>
      <c r="V154" s="8"/>
      <c r="W154" s="8"/>
      <c r="X154" s="8"/>
      <c r="Y154" s="8"/>
      <c r="Z154" s="8"/>
      <c r="AA154" s="8"/>
      <c r="AB154" s="8"/>
      <c r="AC154" s="8"/>
      <c r="AD154" s="8"/>
      <c r="AE154" s="8"/>
      <c r="AF154" s="8"/>
      <c r="AG154" s="8"/>
    </row>
    <row r="155" spans="1:34" ht="14">
      <c r="A155" s="361" t="s">
        <v>21</v>
      </c>
      <c r="B155" s="533"/>
      <c r="C155" s="373"/>
      <c r="D155" s="8"/>
      <c r="E155" s="8"/>
      <c r="F155" s="8"/>
      <c r="G155" s="8"/>
      <c r="H155" s="8"/>
      <c r="I155" s="8"/>
      <c r="J155" s="8"/>
      <c r="K155" s="8"/>
      <c r="L155" s="8"/>
      <c r="M155" s="373"/>
      <c r="N155" s="8"/>
      <c r="O155" s="8"/>
      <c r="P155" s="8"/>
      <c r="Q155" s="8"/>
      <c r="R155" s="8"/>
      <c r="S155" s="8"/>
      <c r="T155" s="8"/>
      <c r="U155" s="8"/>
      <c r="V155" s="8"/>
      <c r="W155" s="8"/>
      <c r="X155" s="8"/>
      <c r="Y155" s="8"/>
      <c r="Z155" s="8"/>
      <c r="AA155" s="8"/>
      <c r="AB155" s="8"/>
      <c r="AC155" s="8"/>
      <c r="AD155" s="8"/>
      <c r="AE155" s="8"/>
      <c r="AF155" s="8"/>
      <c r="AG155" s="8"/>
    </row>
    <row r="156" spans="1:34" ht="14">
      <c r="A156" s="576"/>
      <c r="B156" s="577"/>
      <c r="C156" s="578"/>
      <c r="D156" s="579"/>
      <c r="E156" s="579"/>
      <c r="F156" s="579"/>
      <c r="G156" s="579"/>
      <c r="H156" s="579"/>
      <c r="I156" s="579"/>
      <c r="J156" s="579"/>
      <c r="K156" s="579"/>
      <c r="L156" s="8"/>
      <c r="M156" s="373"/>
      <c r="N156" s="8"/>
      <c r="O156" s="8"/>
      <c r="P156" s="8"/>
      <c r="Q156" s="8"/>
      <c r="R156" s="8"/>
      <c r="S156" s="8"/>
      <c r="T156" s="8"/>
      <c r="U156" s="8"/>
      <c r="V156" s="8"/>
      <c r="W156" s="8"/>
      <c r="X156" s="8"/>
      <c r="Y156" s="8"/>
      <c r="Z156" s="8"/>
      <c r="AA156" s="8"/>
      <c r="AB156" s="8"/>
      <c r="AC156" s="8"/>
      <c r="AD156" s="8"/>
      <c r="AE156" s="8"/>
      <c r="AF156" s="8"/>
      <c r="AG156" s="8"/>
    </row>
    <row r="157" spans="1:34" ht="14">
      <c r="A157" s="829"/>
      <c r="B157" s="829"/>
      <c r="C157" s="829"/>
      <c r="D157" s="829"/>
      <c r="E157" s="829"/>
      <c r="F157" s="829"/>
      <c r="G157" s="829"/>
      <c r="H157" s="829"/>
      <c r="I157" s="829"/>
      <c r="J157" s="829"/>
      <c r="K157" s="829"/>
      <c r="L157" s="8"/>
      <c r="M157" s="373"/>
      <c r="N157" s="8"/>
      <c r="O157" s="8"/>
      <c r="P157" s="8"/>
      <c r="Q157" s="8"/>
      <c r="R157" s="8"/>
      <c r="S157" s="8"/>
      <c r="T157" s="8"/>
      <c r="U157" s="8"/>
      <c r="V157" s="8"/>
      <c r="W157" s="8"/>
      <c r="X157" s="8"/>
      <c r="Y157" s="8"/>
      <c r="Z157" s="8"/>
      <c r="AA157" s="8"/>
      <c r="AB157" s="8"/>
      <c r="AC157" s="8"/>
      <c r="AD157" s="8"/>
      <c r="AE157" s="8"/>
      <c r="AF157" s="8"/>
      <c r="AG157" s="8"/>
    </row>
    <row r="158" spans="1:34" ht="14">
      <c r="A158" s="829"/>
      <c r="B158" s="829"/>
      <c r="C158" s="829"/>
      <c r="D158" s="829"/>
      <c r="E158" s="829"/>
      <c r="F158" s="829"/>
      <c r="G158" s="829"/>
      <c r="H158" s="829"/>
      <c r="I158" s="829"/>
      <c r="J158" s="829"/>
      <c r="K158" s="829"/>
      <c r="L158" s="8"/>
      <c r="M158" s="373"/>
      <c r="N158" s="8"/>
      <c r="O158" s="8"/>
      <c r="P158" s="8"/>
      <c r="Q158" s="8"/>
      <c r="R158" s="8"/>
      <c r="S158" s="8"/>
      <c r="T158" s="8"/>
      <c r="U158" s="8"/>
      <c r="V158" s="8"/>
      <c r="W158" s="8"/>
      <c r="X158" s="8"/>
      <c r="Y158" s="8"/>
      <c r="Z158" s="8"/>
      <c r="AA158" s="8"/>
      <c r="AB158" s="8"/>
      <c r="AC158" s="8"/>
      <c r="AD158" s="8"/>
      <c r="AE158" s="8"/>
      <c r="AF158" s="8"/>
      <c r="AG158" s="8"/>
    </row>
    <row r="159" spans="1:34" ht="14">
      <c r="A159" s="579"/>
      <c r="B159" s="577"/>
      <c r="C159" s="578"/>
      <c r="D159" s="579"/>
      <c r="E159" s="579"/>
      <c r="F159" s="579"/>
      <c r="G159" s="579"/>
      <c r="H159" s="579"/>
      <c r="I159" s="579"/>
      <c r="J159" s="579"/>
      <c r="K159" s="579"/>
      <c r="L159" s="8"/>
      <c r="M159" s="373"/>
      <c r="N159" s="8"/>
      <c r="O159" s="8"/>
      <c r="P159" s="8"/>
      <c r="Q159" s="8"/>
      <c r="R159" s="8"/>
      <c r="S159" s="8"/>
      <c r="T159" s="8"/>
      <c r="U159" s="8"/>
      <c r="V159" s="8"/>
      <c r="W159" s="8"/>
      <c r="X159" s="8"/>
      <c r="Y159" s="8"/>
      <c r="Z159" s="8"/>
      <c r="AA159" s="8"/>
      <c r="AB159" s="8"/>
      <c r="AC159" s="8"/>
      <c r="AD159" s="8"/>
      <c r="AE159" s="8"/>
      <c r="AF159" s="8"/>
      <c r="AG159" s="8"/>
      <c r="AH159" s="5"/>
    </row>
    <row r="160" spans="1:34"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sheetData>
  <sheetProtection algorithmName="SHA-512" hashValue="WAknmA/I0IbeYHRWi+H25FweD2d/4S30yXB/H27MFurG/tQ/gO5VMbDs7q3qyZ5oYcyixyTwN4GWvs4clc3mpQ==" saltValue="uSuFdh3pMWJRFcM49THhbA==" spinCount="100000" sheet="1" objects="1" scenarios="1"/>
  <mergeCells count="5">
    <mergeCell ref="C7:L7"/>
    <mergeCell ref="M7:V7"/>
    <mergeCell ref="W7:AF7"/>
    <mergeCell ref="A158:K158"/>
    <mergeCell ref="A157:K157"/>
  </mergeCells>
  <hyperlinks>
    <hyperlink ref="D1" location="ToC!A1" display="ToC!A1"/>
  </hyperlinks>
  <printOptions horizontalCentered="1"/>
  <pageMargins left="0.23622047244094491" right="0.23622047244094491" top="0.74803149606299213" bottom="0.74803149606299213" header="0.31496062992125984" footer="0.31496062992125984"/>
  <pageSetup paperSize="5" scale="33" orientation="portrait" r:id="rId1"/>
  <headerFooter alignWithMargins="0">
    <oddHeader xml:space="preserve">&amp;C&amp;"Arial Narrow,Bold"&amp;10&amp;A&amp;R&amp;14    </oddHeader>
    <oddFooter>&amp;CPage &amp;P of &amp;N</oddFooter>
  </headerFooter>
  <colBreaks count="2" manualBreakCount="2">
    <brk id="12" max="154" man="1"/>
    <brk id="2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sheetPr>
  <dimension ref="A1:AB16"/>
  <sheetViews>
    <sheetView view="pageBreakPreview" zoomScale="50" zoomScaleNormal="100" zoomScaleSheetLayoutView="50" workbookViewId="0"/>
  </sheetViews>
  <sheetFormatPr defaultColWidth="0" defaultRowHeight="14" zeroHeight="1"/>
  <cols>
    <col min="1" max="1" width="49.54296875" style="1" customWidth="1"/>
    <col min="2" max="2" width="19.7265625" style="6" customWidth="1"/>
    <col min="3" max="3" width="8.7265625" style="1" customWidth="1"/>
    <col min="4" max="4" width="12.7265625" style="1" bestFit="1" customWidth="1"/>
    <col min="5" max="28" width="0" style="95" hidden="1" customWidth="1"/>
    <col min="29" max="16384" width="8.7265625" style="95" hidden="1"/>
  </cols>
  <sheetData>
    <row r="1" spans="1:4" ht="18">
      <c r="A1" s="41" t="str">
        <f>ToC!A1</f>
        <v>SCHEDULES to the APPOINTED ACTUARY'S REPORT for</v>
      </c>
      <c r="B1" s="19"/>
      <c r="C1" s="18"/>
      <c r="D1" s="189" t="s">
        <v>173</v>
      </c>
    </row>
    <row r="2" spans="1:4" ht="18">
      <c r="A2" s="37" t="str">
        <f>ToC!A2</f>
        <v>Select Name of Insurer doing Long-term Insurance Business</v>
      </c>
      <c r="B2" s="38"/>
      <c r="C2" s="37"/>
      <c r="D2" s="29"/>
    </row>
    <row r="3" spans="1:4" ht="18">
      <c r="A3" s="29" t="str">
        <f>ToC!A3</f>
        <v>Report Date: 31-Dec-2021</v>
      </c>
      <c r="B3" s="358"/>
      <c r="C3" s="29"/>
      <c r="D3" s="16"/>
    </row>
    <row r="4" spans="1:4" ht="10.5" customHeight="1">
      <c r="A4" s="31"/>
      <c r="B4" s="32"/>
      <c r="C4" s="31"/>
      <c r="D4" s="31"/>
    </row>
    <row r="5" spans="1:4" ht="27" customHeight="1">
      <c r="A5" s="580" t="s">
        <v>308</v>
      </c>
      <c r="B5" s="21"/>
      <c r="C5" s="22"/>
      <c r="D5" s="99"/>
    </row>
    <row r="6" spans="1:4" ht="30" customHeight="1">
      <c r="A6" s="16"/>
      <c r="B6" s="20"/>
      <c r="C6" s="16"/>
      <c r="D6" s="16"/>
    </row>
    <row r="7" spans="1:4" ht="28">
      <c r="A7" s="16"/>
      <c r="B7" s="7" t="s">
        <v>132</v>
      </c>
      <c r="C7" s="16"/>
      <c r="D7" s="16"/>
    </row>
    <row r="8" spans="1:4">
      <c r="A8" s="16"/>
      <c r="B8" s="7" t="s">
        <v>104</v>
      </c>
      <c r="C8" s="16"/>
      <c r="D8" s="16"/>
    </row>
    <row r="9" spans="1:4" ht="21.65" customHeight="1">
      <c r="A9" s="101" t="s">
        <v>89</v>
      </c>
      <c r="B9" s="276"/>
      <c r="C9" s="16"/>
      <c r="D9" s="16"/>
    </row>
    <row r="10" spans="1:4" ht="21.65" customHeight="1">
      <c r="A10" s="3" t="s">
        <v>90</v>
      </c>
      <c r="B10" s="277"/>
      <c r="C10" s="16"/>
      <c r="D10" s="16"/>
    </row>
    <row r="11" spans="1:4" ht="21.65" customHeight="1">
      <c r="A11" s="3" t="s">
        <v>94</v>
      </c>
      <c r="B11" s="277"/>
      <c r="C11" s="16"/>
      <c r="D11" s="16"/>
    </row>
    <row r="12" spans="1:4" ht="21.65" customHeight="1">
      <c r="A12" s="3" t="s">
        <v>91</v>
      </c>
      <c r="B12" s="277"/>
      <c r="C12" s="16"/>
      <c r="D12" s="16"/>
    </row>
    <row r="13" spans="1:4" ht="21.65" customHeight="1">
      <c r="A13" s="3" t="s">
        <v>92</v>
      </c>
      <c r="B13" s="277"/>
      <c r="C13" s="16"/>
      <c r="D13" s="16"/>
    </row>
    <row r="14" spans="1:4" ht="21.65" customHeight="1">
      <c r="A14" s="3" t="s">
        <v>93</v>
      </c>
      <c r="B14" s="277"/>
      <c r="C14" s="16"/>
      <c r="D14" s="16"/>
    </row>
    <row r="15" spans="1:4" ht="21.65" customHeight="1">
      <c r="A15" s="101" t="s">
        <v>95</v>
      </c>
      <c r="B15" s="183">
        <f>SUM(B9:B14)</f>
        <v>0</v>
      </c>
      <c r="C15" s="16"/>
      <c r="D15" s="16"/>
    </row>
    <row r="16" spans="1:4">
      <c r="A16" s="16"/>
      <c r="B16" s="20"/>
      <c r="C16" s="16"/>
      <c r="D16" s="16"/>
    </row>
  </sheetData>
  <sheetProtection algorithmName="SHA-512" hashValue="FGzvb9f8BYZgUL7WY2wVYmZrus4uh+armZlqDGT/gZ7WS/UKZXeGQ+JWLN9sq5kSPWN3U2KQJ6tR016zsp7WwQ==" saltValue="oo+x3fgPYkIxBjAtgBNB6w==" spinCount="100000" sheet="1" objects="1" scenarios="1"/>
  <hyperlinks>
    <hyperlink ref="D1" location="ToC!A1" display="ToC!A1"/>
  </hyperlinks>
  <printOptions horizontalCentered="1"/>
  <pageMargins left="0.23622047244094491" right="0.23622047244094491" top="0.74803149606299213" bottom="0.74803149606299213" header="0.31496062992125984" footer="0.31496062992125984"/>
  <pageSetup paperSize="5" orientation="portrait" r:id="rId1"/>
  <headerFooter alignWithMargins="0">
    <oddHeader xml:space="preserve">&amp;C&amp;"Arial Narrow,Bold"&amp;10&amp;A&amp;R&amp;14    </oddHeader>
    <oddFooter>&amp;CPage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2" tint="-0.249977111117893"/>
  </sheetPr>
  <dimension ref="A1:P210"/>
  <sheetViews>
    <sheetView view="pageBreakPreview" zoomScale="60" zoomScaleNormal="100" workbookViewId="0"/>
  </sheetViews>
  <sheetFormatPr defaultColWidth="0" defaultRowHeight="12.5" zeroHeight="1"/>
  <cols>
    <col min="1" max="1" width="40.7265625" style="95" customWidth="1"/>
    <col min="2" max="2" width="24.26953125" style="95" customWidth="1"/>
    <col min="3" max="3" width="25.81640625" style="95" customWidth="1"/>
    <col min="4" max="4" width="23.81640625" style="95" customWidth="1"/>
    <col min="5" max="5" width="4" style="95" customWidth="1"/>
    <col min="6" max="16384" width="8.7265625" style="95" hidden="1"/>
  </cols>
  <sheetData>
    <row r="1" spans="1:16" ht="18">
      <c r="A1" s="41" t="str">
        <f>ToC!A1</f>
        <v>SCHEDULES to the APPOINTED ACTUARY'S REPORT for</v>
      </c>
      <c r="B1" s="19"/>
      <c r="C1" s="18"/>
      <c r="D1" s="189" t="s">
        <v>310</v>
      </c>
      <c r="E1" s="184"/>
    </row>
    <row r="2" spans="1:16" ht="18">
      <c r="A2" s="37" t="str">
        <f>ToC!A2</f>
        <v>Select Name of Insurer doing Long-term Insurance Business</v>
      </c>
      <c r="B2" s="38"/>
      <c r="C2" s="37"/>
      <c r="D2" s="184"/>
      <c r="E2" s="184"/>
    </row>
    <row r="3" spans="1:16" ht="18">
      <c r="A3" s="29" t="str">
        <f>ToC!A3</f>
        <v>Report Date: 31-Dec-2021</v>
      </c>
      <c r="B3" s="358"/>
      <c r="C3" s="29"/>
      <c r="D3" s="184"/>
      <c r="E3" s="184"/>
    </row>
    <row r="4" spans="1:16" ht="10.5" customHeight="1">
      <c r="A4" s="31"/>
      <c r="B4" s="32"/>
      <c r="C4" s="31"/>
      <c r="D4" s="184"/>
      <c r="E4" s="184"/>
    </row>
    <row r="5" spans="1:16" ht="30" customHeight="1">
      <c r="A5" s="581" t="s">
        <v>312</v>
      </c>
      <c r="B5" s="21"/>
      <c r="C5" s="22"/>
      <c r="D5" s="184"/>
      <c r="E5" s="184"/>
    </row>
    <row r="6" spans="1:16" ht="30" customHeight="1">
      <c r="A6" s="16"/>
      <c r="B6" s="20"/>
      <c r="C6" s="16"/>
      <c r="D6" s="184"/>
      <c r="E6" s="184"/>
    </row>
    <row r="7" spans="1:16" ht="42">
      <c r="A7" s="238" t="s">
        <v>239</v>
      </c>
      <c r="B7" s="238" t="s">
        <v>240</v>
      </c>
      <c r="C7" s="238" t="s">
        <v>287</v>
      </c>
      <c r="D7" s="238" t="s">
        <v>288</v>
      </c>
      <c r="E7" s="184"/>
    </row>
    <row r="8" spans="1:16" ht="14">
      <c r="A8" s="327"/>
      <c r="B8" s="326"/>
      <c r="C8" s="327"/>
      <c r="D8" s="326"/>
      <c r="E8" s="184"/>
    </row>
    <row r="9" spans="1:16" ht="14">
      <c r="A9" s="327"/>
      <c r="B9" s="326"/>
      <c r="C9" s="327"/>
      <c r="D9" s="326"/>
      <c r="E9" s="184"/>
      <c r="I9" s="95" t="s">
        <v>227</v>
      </c>
      <c r="M9" s="95" t="s">
        <v>182</v>
      </c>
      <c r="P9" s="95" t="s">
        <v>259</v>
      </c>
    </row>
    <row r="10" spans="1:16" ht="14">
      <c r="A10" s="327"/>
      <c r="B10" s="326"/>
      <c r="C10" s="327"/>
      <c r="D10" s="326"/>
      <c r="E10" s="184"/>
      <c r="I10" s="95" t="s">
        <v>215</v>
      </c>
      <c r="M10" s="95" t="s">
        <v>232</v>
      </c>
      <c r="P10" s="95" t="s">
        <v>260</v>
      </c>
    </row>
    <row r="11" spans="1:16" ht="14">
      <c r="A11" s="327"/>
      <c r="B11" s="326"/>
      <c r="C11" s="327"/>
      <c r="D11" s="326"/>
      <c r="E11" s="184"/>
      <c r="I11" s="95" t="s">
        <v>73</v>
      </c>
      <c r="M11" s="95" t="s">
        <v>233</v>
      </c>
      <c r="P11" s="95" t="s">
        <v>261</v>
      </c>
    </row>
    <row r="12" spans="1:16" ht="14">
      <c r="A12" s="327"/>
      <c r="B12" s="326"/>
      <c r="C12" s="327"/>
      <c r="D12" s="326"/>
      <c r="E12" s="184"/>
      <c r="I12" s="95" t="s">
        <v>187</v>
      </c>
      <c r="M12" s="95" t="s">
        <v>234</v>
      </c>
      <c r="P12" s="95" t="s">
        <v>262</v>
      </c>
    </row>
    <row r="13" spans="1:16" ht="14">
      <c r="A13" s="327"/>
      <c r="B13" s="326"/>
      <c r="C13" s="327"/>
      <c r="D13" s="326"/>
      <c r="E13" s="184"/>
      <c r="M13" s="95" t="s">
        <v>235</v>
      </c>
      <c r="P13" s="95" t="s">
        <v>263</v>
      </c>
    </row>
    <row r="14" spans="1:16" ht="14">
      <c r="A14" s="327"/>
      <c r="B14" s="326"/>
      <c r="C14" s="327"/>
      <c r="D14" s="326"/>
      <c r="E14" s="184"/>
      <c r="M14" s="95" t="s">
        <v>236</v>
      </c>
      <c r="P14" s="95" t="s">
        <v>264</v>
      </c>
    </row>
    <row r="15" spans="1:16" ht="14">
      <c r="A15" s="327"/>
      <c r="B15" s="326"/>
      <c r="C15" s="327"/>
      <c r="D15" s="326"/>
      <c r="E15" s="184"/>
      <c r="M15" s="95" t="s">
        <v>237</v>
      </c>
      <c r="P15" s="95" t="s">
        <v>22</v>
      </c>
    </row>
    <row r="16" spans="1:16" ht="14">
      <c r="A16" s="327"/>
      <c r="B16" s="326"/>
      <c r="C16" s="327"/>
      <c r="D16" s="326"/>
      <c r="E16" s="184"/>
      <c r="M16" s="95" t="s">
        <v>238</v>
      </c>
      <c r="P16" s="95" t="s">
        <v>2</v>
      </c>
    </row>
    <row r="17" spans="1:16" ht="14">
      <c r="A17" s="327"/>
      <c r="B17" s="326"/>
      <c r="C17" s="327"/>
      <c r="D17" s="326"/>
      <c r="E17" s="184"/>
      <c r="M17" s="95" t="s">
        <v>258</v>
      </c>
      <c r="P17" s="95" t="s">
        <v>73</v>
      </c>
    </row>
    <row r="18" spans="1:16" ht="14">
      <c r="A18" s="327"/>
      <c r="B18" s="326"/>
      <c r="C18" s="327"/>
      <c r="D18" s="326"/>
      <c r="E18" s="184"/>
      <c r="P18" s="95" t="s">
        <v>302</v>
      </c>
    </row>
    <row r="19" spans="1:16" ht="14">
      <c r="A19" s="327"/>
      <c r="B19" s="326"/>
      <c r="C19" s="327"/>
      <c r="D19" s="326"/>
      <c r="E19" s="184"/>
      <c r="P19" s="95" t="s">
        <v>303</v>
      </c>
    </row>
    <row r="20" spans="1:16" ht="14">
      <c r="A20" s="327"/>
      <c r="B20" s="326"/>
      <c r="C20" s="327"/>
      <c r="D20" s="326"/>
      <c r="E20" s="184"/>
      <c r="P20" s="95" t="s">
        <v>304</v>
      </c>
    </row>
    <row r="21" spans="1:16" ht="14">
      <c r="A21" s="327"/>
      <c r="B21" s="326"/>
      <c r="C21" s="327"/>
      <c r="D21" s="326"/>
      <c r="E21" s="184"/>
      <c r="P21" s="95" t="s">
        <v>63</v>
      </c>
    </row>
    <row r="22" spans="1:16" ht="14">
      <c r="A22" s="327"/>
      <c r="B22" s="326"/>
      <c r="C22" s="327"/>
      <c r="D22" s="326"/>
      <c r="E22" s="184"/>
      <c r="P22" s="95" t="s">
        <v>64</v>
      </c>
    </row>
    <row r="23" spans="1:16" ht="14">
      <c r="A23" s="327"/>
      <c r="B23" s="326"/>
      <c r="C23" s="327"/>
      <c r="D23" s="326"/>
      <c r="E23" s="184"/>
      <c r="P23" s="95" t="s">
        <v>65</v>
      </c>
    </row>
    <row r="24" spans="1:16" ht="14">
      <c r="A24" s="327"/>
      <c r="B24" s="326"/>
      <c r="C24" s="327"/>
      <c r="D24" s="326"/>
      <c r="E24" s="184"/>
      <c r="P24" s="95" t="s">
        <v>66</v>
      </c>
    </row>
    <row r="25" spans="1:16" ht="14">
      <c r="A25" s="327"/>
      <c r="B25" s="326"/>
      <c r="C25" s="327"/>
      <c r="D25" s="326"/>
      <c r="E25" s="184"/>
      <c r="P25" s="95" t="s">
        <v>34</v>
      </c>
    </row>
    <row r="26" spans="1:16" ht="14">
      <c r="A26" s="327"/>
      <c r="B26" s="326"/>
      <c r="C26" s="327"/>
      <c r="D26" s="326"/>
      <c r="E26" s="184"/>
      <c r="P26" s="95" t="s">
        <v>15</v>
      </c>
    </row>
    <row r="27" spans="1:16" ht="14">
      <c r="A27" s="327"/>
      <c r="B27" s="326"/>
      <c r="C27" s="327"/>
      <c r="D27" s="326"/>
      <c r="E27" s="184"/>
      <c r="P27" s="95" t="s">
        <v>74</v>
      </c>
    </row>
    <row r="28" spans="1:16" ht="14">
      <c r="A28" s="327"/>
      <c r="B28" s="326"/>
      <c r="C28" s="327"/>
      <c r="D28" s="326"/>
      <c r="E28" s="184"/>
      <c r="P28" s="95" t="s">
        <v>58</v>
      </c>
    </row>
    <row r="29" spans="1:16" ht="14">
      <c r="A29" s="327"/>
      <c r="B29" s="326"/>
      <c r="C29" s="327"/>
      <c r="D29" s="326"/>
      <c r="E29" s="184"/>
      <c r="P29" s="95" t="s">
        <v>59</v>
      </c>
    </row>
    <row r="30" spans="1:16" ht="14">
      <c r="A30" s="327"/>
      <c r="B30" s="326"/>
      <c r="C30" s="327"/>
      <c r="D30" s="326"/>
      <c r="E30" s="184"/>
      <c r="P30" s="95" t="s">
        <v>44</v>
      </c>
    </row>
    <row r="31" spans="1:16" ht="14">
      <c r="A31" s="327"/>
      <c r="B31" s="326"/>
      <c r="C31" s="327"/>
      <c r="D31" s="326"/>
      <c r="E31" s="184"/>
      <c r="P31" s="95" t="s">
        <v>57</v>
      </c>
    </row>
    <row r="32" spans="1:16" ht="14">
      <c r="A32" s="327"/>
      <c r="B32" s="326"/>
      <c r="C32" s="327"/>
      <c r="D32" s="326"/>
      <c r="E32" s="184"/>
      <c r="P32" s="95" t="s">
        <v>60</v>
      </c>
    </row>
    <row r="33" spans="1:16" ht="14">
      <c r="A33" s="327"/>
      <c r="B33" s="326"/>
      <c r="C33" s="327"/>
      <c r="D33" s="326"/>
      <c r="E33" s="184"/>
      <c r="P33" s="95" t="s">
        <v>49</v>
      </c>
    </row>
    <row r="34" spans="1:16" ht="14">
      <c r="A34" s="327"/>
      <c r="B34" s="326"/>
      <c r="C34" s="327"/>
      <c r="D34" s="326"/>
      <c r="E34" s="184"/>
      <c r="P34" s="95" t="s">
        <v>70</v>
      </c>
    </row>
    <row r="35" spans="1:16" ht="14">
      <c r="A35" s="327"/>
      <c r="B35" s="326"/>
      <c r="C35" s="327"/>
      <c r="D35" s="326"/>
      <c r="E35" s="184"/>
      <c r="P35" s="95" t="s">
        <v>67</v>
      </c>
    </row>
    <row r="36" spans="1:16" ht="14">
      <c r="A36" s="327"/>
      <c r="B36" s="326"/>
      <c r="C36" s="327"/>
      <c r="D36" s="326"/>
      <c r="E36" s="184"/>
      <c r="P36" s="95" t="s">
        <v>61</v>
      </c>
    </row>
    <row r="37" spans="1:16" ht="14">
      <c r="A37" s="327"/>
      <c r="B37" s="326"/>
      <c r="C37" s="327"/>
      <c r="D37" s="326"/>
      <c r="E37" s="184"/>
      <c r="P37" s="95" t="s">
        <v>62</v>
      </c>
    </row>
    <row r="38" spans="1:16" ht="14">
      <c r="A38" s="327"/>
      <c r="B38" s="326"/>
      <c r="C38" s="327"/>
      <c r="D38" s="326"/>
      <c r="E38" s="184"/>
      <c r="P38" s="95" t="s">
        <v>68</v>
      </c>
    </row>
    <row r="39" spans="1:16" ht="14">
      <c r="A39" s="327"/>
      <c r="B39" s="326"/>
      <c r="C39" s="327"/>
      <c r="D39" s="326"/>
      <c r="E39" s="184"/>
      <c r="P39" s="95" t="s">
        <v>69</v>
      </c>
    </row>
    <row r="40" spans="1:16" ht="14">
      <c r="A40" s="327"/>
      <c r="B40" s="326"/>
      <c r="C40" s="327"/>
      <c r="D40" s="326"/>
      <c r="E40" s="184"/>
      <c r="P40" s="95" t="s">
        <v>50</v>
      </c>
    </row>
    <row r="41" spans="1:16" ht="14">
      <c r="A41" s="327"/>
      <c r="B41" s="326"/>
      <c r="C41" s="327"/>
      <c r="D41" s="326"/>
      <c r="E41" s="184"/>
      <c r="P41" s="95" t="s">
        <v>24</v>
      </c>
    </row>
    <row r="42" spans="1:16" ht="14">
      <c r="A42" s="327"/>
      <c r="B42" s="326"/>
      <c r="C42" s="327"/>
      <c r="D42" s="326"/>
      <c r="E42" s="184"/>
      <c r="P42" s="325" t="s">
        <v>27</v>
      </c>
    </row>
    <row r="43" spans="1:16" ht="14.5">
      <c r="A43" s="327"/>
      <c r="B43" s="326"/>
      <c r="C43" s="327"/>
      <c r="D43" s="326"/>
      <c r="E43" s="184"/>
      <c r="P43"/>
    </row>
    <row r="44" spans="1:16" ht="14.5">
      <c r="A44" s="327"/>
      <c r="B44" s="326"/>
      <c r="C44" s="327"/>
      <c r="D44" s="326"/>
      <c r="E44" s="184"/>
      <c r="P44"/>
    </row>
    <row r="45" spans="1:16" ht="14.5">
      <c r="A45" s="327"/>
      <c r="B45" s="326"/>
      <c r="C45" s="327"/>
      <c r="D45" s="326"/>
      <c r="E45" s="184"/>
      <c r="P45"/>
    </row>
    <row r="46" spans="1:16" ht="14.5">
      <c r="A46" s="327"/>
      <c r="B46" s="326"/>
      <c r="C46" s="327"/>
      <c r="D46" s="326"/>
      <c r="E46" s="184"/>
      <c r="P46"/>
    </row>
    <row r="47" spans="1:16" ht="14.5">
      <c r="A47" s="327"/>
      <c r="B47" s="326"/>
      <c r="C47" s="327"/>
      <c r="D47" s="326"/>
      <c r="E47" s="184"/>
      <c r="P47"/>
    </row>
    <row r="48" spans="1:16" ht="14.5">
      <c r="A48" s="327"/>
      <c r="B48" s="326"/>
      <c r="C48" s="327"/>
      <c r="D48" s="326"/>
      <c r="E48" s="184"/>
      <c r="P48"/>
    </row>
    <row r="49" spans="1:16" ht="14.5">
      <c r="A49" s="327"/>
      <c r="B49" s="326"/>
      <c r="C49" s="327"/>
      <c r="D49" s="326"/>
      <c r="E49" s="184"/>
      <c r="P49"/>
    </row>
    <row r="50" spans="1:16" ht="14.5">
      <c r="A50" s="327"/>
      <c r="B50" s="326"/>
      <c r="C50" s="327"/>
      <c r="D50" s="326"/>
      <c r="E50" s="184"/>
      <c r="P50"/>
    </row>
    <row r="51" spans="1:16" ht="14.5">
      <c r="A51" s="327"/>
      <c r="B51" s="326"/>
      <c r="C51" s="327"/>
      <c r="D51" s="326"/>
      <c r="E51" s="184"/>
      <c r="P51"/>
    </row>
    <row r="52" spans="1:16" ht="14.5">
      <c r="A52" s="327"/>
      <c r="B52" s="326"/>
      <c r="C52" s="327"/>
      <c r="D52" s="326"/>
      <c r="E52" s="184"/>
      <c r="P52"/>
    </row>
    <row r="53" spans="1:16" ht="14.5">
      <c r="A53" s="327"/>
      <c r="B53" s="326"/>
      <c r="C53" s="327"/>
      <c r="D53" s="326"/>
      <c r="E53" s="184"/>
      <c r="P53"/>
    </row>
    <row r="54" spans="1:16" ht="14.5">
      <c r="A54" s="327"/>
      <c r="B54" s="326"/>
      <c r="C54" s="327"/>
      <c r="D54" s="326"/>
      <c r="E54" s="184"/>
      <c r="P54"/>
    </row>
    <row r="55" spans="1:16" ht="14.5">
      <c r="A55" s="327"/>
      <c r="B55" s="326"/>
      <c r="C55" s="327"/>
      <c r="D55" s="326"/>
      <c r="E55" s="184"/>
      <c r="P55"/>
    </row>
    <row r="56" spans="1:16" ht="14.5">
      <c r="A56" s="327"/>
      <c r="B56" s="326"/>
      <c r="C56" s="327"/>
      <c r="D56" s="326"/>
      <c r="E56" s="184"/>
      <c r="P56"/>
    </row>
    <row r="57" spans="1:16" ht="14.5">
      <c r="A57" s="327"/>
      <c r="B57" s="326"/>
      <c r="C57" s="327"/>
      <c r="D57" s="326"/>
      <c r="E57" s="184"/>
      <c r="P57"/>
    </row>
    <row r="58" spans="1:16" ht="14.5">
      <c r="A58" s="327"/>
      <c r="B58" s="326"/>
      <c r="C58" s="327"/>
      <c r="D58" s="326"/>
      <c r="E58" s="184"/>
      <c r="P58"/>
    </row>
    <row r="59" spans="1:16" ht="14.5">
      <c r="A59" s="327"/>
      <c r="B59" s="326"/>
      <c r="C59" s="327"/>
      <c r="D59" s="326"/>
      <c r="E59" s="184"/>
      <c r="P59"/>
    </row>
    <row r="60" spans="1:16" ht="14.5">
      <c r="A60" s="327"/>
      <c r="B60" s="326"/>
      <c r="C60" s="327"/>
      <c r="D60" s="326"/>
      <c r="E60" s="184"/>
      <c r="P60"/>
    </row>
    <row r="61" spans="1:16" ht="14.5">
      <c r="A61" s="327"/>
      <c r="B61" s="326"/>
      <c r="C61" s="327"/>
      <c r="D61" s="326"/>
      <c r="E61" s="184"/>
      <c r="P61"/>
    </row>
    <row r="62" spans="1:16" ht="14.5">
      <c r="A62" s="327"/>
      <c r="B62" s="326"/>
      <c r="C62" s="327"/>
      <c r="D62" s="326"/>
      <c r="E62" s="184"/>
      <c r="P62"/>
    </row>
    <row r="63" spans="1:16" ht="14.5">
      <c r="A63" s="327"/>
      <c r="B63" s="326"/>
      <c r="C63" s="327"/>
      <c r="D63" s="326"/>
      <c r="E63" s="184"/>
      <c r="P63"/>
    </row>
    <row r="64" spans="1:16" ht="14.5">
      <c r="A64" s="327"/>
      <c r="B64" s="326"/>
      <c r="C64" s="327"/>
      <c r="D64" s="326"/>
      <c r="E64" s="184"/>
      <c r="P64"/>
    </row>
    <row r="65" spans="1:16" ht="14.5">
      <c r="A65" s="327"/>
      <c r="B65" s="326"/>
      <c r="C65" s="327"/>
      <c r="D65" s="326"/>
      <c r="E65" s="184"/>
      <c r="P65"/>
    </row>
    <row r="66" spans="1:16" ht="14.5">
      <c r="A66" s="327"/>
      <c r="B66" s="326"/>
      <c r="C66" s="327"/>
      <c r="D66" s="326"/>
      <c r="E66" s="184"/>
      <c r="P66"/>
    </row>
    <row r="67" spans="1:16" ht="14.5">
      <c r="A67" s="327"/>
      <c r="B67" s="326"/>
      <c r="C67" s="327"/>
      <c r="D67" s="326"/>
      <c r="E67" s="184"/>
      <c r="P67"/>
    </row>
    <row r="68" spans="1:16" ht="14.5">
      <c r="A68" s="327"/>
      <c r="B68" s="326"/>
      <c r="C68" s="327"/>
      <c r="D68" s="326"/>
      <c r="E68" s="184"/>
      <c r="P68"/>
    </row>
    <row r="69" spans="1:16" ht="14.5">
      <c r="A69" s="327"/>
      <c r="B69" s="326"/>
      <c r="C69" s="327"/>
      <c r="D69" s="326"/>
      <c r="E69" s="184"/>
      <c r="P69"/>
    </row>
    <row r="70" spans="1:16" ht="14.5">
      <c r="A70" s="327"/>
      <c r="B70" s="326"/>
      <c r="C70" s="327"/>
      <c r="D70" s="326"/>
      <c r="E70" s="184"/>
      <c r="P70"/>
    </row>
    <row r="71" spans="1:16" ht="14.5">
      <c r="A71" s="327"/>
      <c r="B71" s="326"/>
      <c r="C71" s="327"/>
      <c r="D71" s="326"/>
      <c r="E71" s="184"/>
      <c r="P71"/>
    </row>
    <row r="72" spans="1:16" ht="14.5">
      <c r="A72" s="327"/>
      <c r="B72" s="326"/>
      <c r="C72" s="327"/>
      <c r="D72" s="326"/>
      <c r="E72" s="184"/>
      <c r="P72"/>
    </row>
    <row r="73" spans="1:16" ht="14.5">
      <c r="A73" s="327"/>
      <c r="B73" s="326"/>
      <c r="C73" s="327"/>
      <c r="D73" s="326"/>
      <c r="E73" s="184"/>
      <c r="P73"/>
    </row>
    <row r="74" spans="1:16" ht="14.5">
      <c r="A74" s="327"/>
      <c r="B74" s="326"/>
      <c r="C74" s="327"/>
      <c r="D74" s="326"/>
      <c r="E74" s="184"/>
      <c r="P74"/>
    </row>
    <row r="75" spans="1:16" ht="14.5">
      <c r="A75" s="327"/>
      <c r="B75" s="326"/>
      <c r="C75" s="327"/>
      <c r="D75" s="326"/>
      <c r="E75" s="184"/>
      <c r="P75"/>
    </row>
    <row r="76" spans="1:16" ht="14.5">
      <c r="A76" s="327"/>
      <c r="B76" s="326"/>
      <c r="C76" s="327"/>
      <c r="D76" s="326"/>
      <c r="E76" s="184"/>
      <c r="P76"/>
    </row>
    <row r="77" spans="1:16" ht="14.5">
      <c r="A77" s="327"/>
      <c r="B77" s="326"/>
      <c r="C77" s="327"/>
      <c r="D77" s="326"/>
      <c r="E77" s="184"/>
      <c r="P77"/>
    </row>
    <row r="78" spans="1:16" ht="14.5">
      <c r="A78" s="327"/>
      <c r="B78" s="326"/>
      <c r="C78" s="327"/>
      <c r="D78" s="326"/>
      <c r="E78" s="184"/>
      <c r="P78"/>
    </row>
    <row r="79" spans="1:16" ht="14.5">
      <c r="A79" s="327"/>
      <c r="B79" s="326"/>
      <c r="C79" s="327"/>
      <c r="D79" s="326"/>
      <c r="E79" s="184"/>
      <c r="P79"/>
    </row>
    <row r="80" spans="1:16" ht="14.5">
      <c r="A80" s="327"/>
      <c r="B80" s="326"/>
      <c r="C80" s="327"/>
      <c r="D80" s="326"/>
      <c r="E80" s="184"/>
      <c r="P80"/>
    </row>
    <row r="81" spans="1:16" ht="14.5">
      <c r="A81" s="327"/>
      <c r="B81" s="326"/>
      <c r="C81" s="327"/>
      <c r="D81" s="326"/>
      <c r="E81" s="184"/>
      <c r="P81"/>
    </row>
    <row r="82" spans="1:16" ht="14.5">
      <c r="A82" s="327"/>
      <c r="B82" s="326"/>
      <c r="C82" s="327"/>
      <c r="D82" s="326"/>
      <c r="E82" s="184"/>
      <c r="P82"/>
    </row>
    <row r="83" spans="1:16" ht="14.5">
      <c r="A83" s="327"/>
      <c r="B83" s="326"/>
      <c r="C83" s="327"/>
      <c r="D83" s="326"/>
      <c r="E83" s="184"/>
      <c r="P83"/>
    </row>
    <row r="84" spans="1:16" ht="14.5">
      <c r="A84" s="327"/>
      <c r="B84" s="326"/>
      <c r="C84" s="327"/>
      <c r="D84" s="326"/>
      <c r="E84" s="184"/>
      <c r="P84"/>
    </row>
    <row r="85" spans="1:16" ht="14.5">
      <c r="A85" s="327"/>
      <c r="B85" s="326"/>
      <c r="C85" s="327"/>
      <c r="D85" s="326"/>
      <c r="E85" s="184"/>
      <c r="P85"/>
    </row>
    <row r="86" spans="1:16" ht="14.5">
      <c r="A86" s="327"/>
      <c r="B86" s="326"/>
      <c r="C86" s="327"/>
      <c r="D86" s="326"/>
      <c r="E86" s="184"/>
      <c r="P86"/>
    </row>
    <row r="87" spans="1:16" ht="14.5">
      <c r="A87" s="327"/>
      <c r="B87" s="326"/>
      <c r="C87" s="327"/>
      <c r="D87" s="326"/>
      <c r="E87" s="184"/>
      <c r="P87"/>
    </row>
    <row r="88" spans="1:16" ht="14.5">
      <c r="A88" s="327"/>
      <c r="B88" s="326"/>
      <c r="C88" s="327"/>
      <c r="D88" s="326"/>
      <c r="E88" s="184"/>
      <c r="P88"/>
    </row>
    <row r="89" spans="1:16" ht="14.5">
      <c r="A89" s="327"/>
      <c r="B89" s="326"/>
      <c r="C89" s="327"/>
      <c r="D89" s="326"/>
      <c r="E89" s="184"/>
      <c r="P89"/>
    </row>
    <row r="90" spans="1:16" ht="14.5">
      <c r="A90" s="327"/>
      <c r="B90" s="326"/>
      <c r="C90" s="327"/>
      <c r="D90" s="326"/>
      <c r="E90" s="184"/>
      <c r="P90"/>
    </row>
    <row r="91" spans="1:16" ht="14.5">
      <c r="A91" s="327"/>
      <c r="B91" s="326"/>
      <c r="C91" s="327"/>
      <c r="D91" s="326"/>
      <c r="E91" s="184"/>
      <c r="P91"/>
    </row>
    <row r="92" spans="1:16" ht="14">
      <c r="A92" s="327"/>
      <c r="B92" s="326"/>
      <c r="C92" s="327"/>
      <c r="D92" s="326"/>
      <c r="E92" s="184"/>
    </row>
    <row r="93" spans="1:16" ht="14">
      <c r="A93" s="327"/>
      <c r="B93" s="326"/>
      <c r="C93" s="327"/>
      <c r="D93" s="326"/>
      <c r="E93" s="184"/>
    </row>
    <row r="94" spans="1:16" ht="14">
      <c r="A94" s="327"/>
      <c r="B94" s="326"/>
      <c r="C94" s="327"/>
      <c r="D94" s="326"/>
      <c r="E94" s="184"/>
    </row>
    <row r="95" spans="1:16" ht="14">
      <c r="A95" s="327"/>
      <c r="B95" s="326"/>
      <c r="C95" s="327"/>
      <c r="D95" s="326"/>
      <c r="E95" s="184"/>
    </row>
    <row r="96" spans="1:16" ht="14">
      <c r="A96" s="327"/>
      <c r="B96" s="326"/>
      <c r="C96" s="327"/>
      <c r="D96" s="326"/>
      <c r="E96" s="184"/>
    </row>
    <row r="97" spans="1:5" ht="14">
      <c r="A97" s="327"/>
      <c r="B97" s="326"/>
      <c r="C97" s="327"/>
      <c r="D97" s="326"/>
      <c r="E97" s="184"/>
    </row>
    <row r="98" spans="1:5" ht="14">
      <c r="A98" s="327"/>
      <c r="B98" s="326"/>
      <c r="C98" s="327"/>
      <c r="D98" s="326"/>
      <c r="E98" s="184"/>
    </row>
    <row r="99" spans="1:5" ht="14">
      <c r="A99" s="327"/>
      <c r="B99" s="326"/>
      <c r="C99" s="327"/>
      <c r="D99" s="326"/>
      <c r="E99" s="184"/>
    </row>
    <row r="100" spans="1:5" ht="14">
      <c r="A100" s="327"/>
      <c r="B100" s="326"/>
      <c r="C100" s="327"/>
      <c r="D100" s="326"/>
      <c r="E100" s="184"/>
    </row>
    <row r="101" spans="1:5" ht="14">
      <c r="A101" s="327"/>
      <c r="B101" s="326"/>
      <c r="C101" s="327"/>
      <c r="D101" s="326"/>
      <c r="E101" s="184"/>
    </row>
    <row r="102" spans="1:5" ht="14">
      <c r="A102" s="327"/>
      <c r="B102" s="326"/>
      <c r="C102" s="327"/>
      <c r="D102" s="326"/>
      <c r="E102" s="184"/>
    </row>
    <row r="103" spans="1:5" ht="14">
      <c r="A103" s="327"/>
      <c r="B103" s="326"/>
      <c r="C103" s="327"/>
      <c r="D103" s="326"/>
      <c r="E103" s="184"/>
    </row>
    <row r="104" spans="1:5" ht="14">
      <c r="A104" s="327"/>
      <c r="B104" s="326"/>
      <c r="C104" s="327"/>
      <c r="D104" s="326"/>
      <c r="E104" s="184"/>
    </row>
    <row r="105" spans="1:5" ht="14">
      <c r="A105" s="327"/>
      <c r="B105" s="326"/>
      <c r="C105" s="327"/>
      <c r="D105" s="326"/>
      <c r="E105" s="184"/>
    </row>
    <row r="106" spans="1:5" ht="14">
      <c r="A106" s="327"/>
      <c r="B106" s="326"/>
      <c r="C106" s="327"/>
      <c r="D106" s="326"/>
      <c r="E106" s="184"/>
    </row>
    <row r="107" spans="1:5" ht="14">
      <c r="A107" s="327"/>
      <c r="B107" s="326"/>
      <c r="C107" s="327"/>
      <c r="D107" s="326"/>
      <c r="E107" s="184"/>
    </row>
    <row r="108" spans="1:5" ht="14">
      <c r="A108" s="327"/>
      <c r="B108" s="326"/>
      <c r="C108" s="327"/>
      <c r="D108" s="326"/>
      <c r="E108" s="184"/>
    </row>
    <row r="109" spans="1:5" ht="14">
      <c r="A109" s="327"/>
      <c r="B109" s="326"/>
      <c r="C109" s="327"/>
      <c r="D109" s="326"/>
      <c r="E109" s="184"/>
    </row>
    <row r="110" spans="1:5" ht="14">
      <c r="A110" s="327"/>
      <c r="B110" s="326"/>
      <c r="C110" s="327"/>
      <c r="D110" s="326"/>
      <c r="E110" s="184"/>
    </row>
    <row r="111" spans="1:5" ht="14">
      <c r="A111" s="327"/>
      <c r="B111" s="326"/>
      <c r="C111" s="327"/>
      <c r="D111" s="326"/>
      <c r="E111" s="184"/>
    </row>
    <row r="112" spans="1:5" ht="14">
      <c r="A112" s="327"/>
      <c r="B112" s="326"/>
      <c r="C112" s="327"/>
      <c r="D112" s="326"/>
      <c r="E112" s="184"/>
    </row>
    <row r="113" spans="1:5" ht="14">
      <c r="A113" s="327"/>
      <c r="B113" s="326"/>
      <c r="C113" s="327"/>
      <c r="D113" s="326"/>
      <c r="E113" s="184"/>
    </row>
    <row r="114" spans="1:5" ht="14">
      <c r="A114" s="327"/>
      <c r="B114" s="326"/>
      <c r="C114" s="327"/>
      <c r="D114" s="326"/>
      <c r="E114" s="184"/>
    </row>
    <row r="115" spans="1:5" ht="14">
      <c r="A115" s="327"/>
      <c r="B115" s="326"/>
      <c r="C115" s="327"/>
      <c r="D115" s="326"/>
      <c r="E115" s="184"/>
    </row>
    <row r="116" spans="1:5" ht="14">
      <c r="A116" s="327"/>
      <c r="B116" s="326"/>
      <c r="C116" s="327"/>
      <c r="D116" s="326"/>
      <c r="E116" s="184"/>
    </row>
    <row r="117" spans="1:5" ht="14">
      <c r="A117" s="327"/>
      <c r="B117" s="326"/>
      <c r="C117" s="327"/>
      <c r="D117" s="326"/>
      <c r="E117" s="184"/>
    </row>
    <row r="118" spans="1:5" ht="14">
      <c r="A118" s="327"/>
      <c r="B118" s="326"/>
      <c r="C118" s="327"/>
      <c r="D118" s="326"/>
      <c r="E118" s="184"/>
    </row>
    <row r="119" spans="1:5" ht="14">
      <c r="A119" s="327"/>
      <c r="B119" s="326"/>
      <c r="C119" s="327"/>
      <c r="D119" s="326"/>
      <c r="E119" s="184"/>
    </row>
    <row r="120" spans="1:5" ht="14">
      <c r="A120" s="327"/>
      <c r="B120" s="326"/>
      <c r="C120" s="327"/>
      <c r="D120" s="326"/>
      <c r="E120" s="184"/>
    </row>
    <row r="121" spans="1:5" ht="14">
      <c r="A121" s="327"/>
      <c r="B121" s="326"/>
      <c r="C121" s="327"/>
      <c r="D121" s="326"/>
      <c r="E121" s="184"/>
    </row>
    <row r="122" spans="1:5" ht="14">
      <c r="A122" s="327"/>
      <c r="B122" s="326"/>
      <c r="C122" s="327"/>
      <c r="D122" s="326"/>
      <c r="E122" s="184"/>
    </row>
    <row r="123" spans="1:5" ht="14">
      <c r="A123" s="327"/>
      <c r="B123" s="326"/>
      <c r="C123" s="327"/>
      <c r="D123" s="326"/>
      <c r="E123" s="184"/>
    </row>
    <row r="124" spans="1:5" ht="14">
      <c r="A124" s="327"/>
      <c r="B124" s="326"/>
      <c r="C124" s="327"/>
      <c r="D124" s="326"/>
      <c r="E124" s="184"/>
    </row>
    <row r="125" spans="1:5" ht="14">
      <c r="A125" s="327"/>
      <c r="B125" s="326"/>
      <c r="C125" s="327"/>
      <c r="D125" s="326"/>
      <c r="E125" s="184"/>
    </row>
    <row r="126" spans="1:5" ht="14">
      <c r="A126" s="327"/>
      <c r="B126" s="326"/>
      <c r="C126" s="327"/>
      <c r="D126" s="326"/>
      <c r="E126" s="184"/>
    </row>
    <row r="127" spans="1:5" ht="14">
      <c r="A127" s="327"/>
      <c r="B127" s="326"/>
      <c r="C127" s="327"/>
      <c r="D127" s="326"/>
      <c r="E127" s="184"/>
    </row>
    <row r="128" spans="1:5" ht="14">
      <c r="A128" s="327"/>
      <c r="B128" s="326"/>
      <c r="C128" s="327"/>
      <c r="D128" s="326"/>
      <c r="E128" s="184"/>
    </row>
    <row r="129" spans="1:5" ht="14">
      <c r="A129" s="327"/>
      <c r="B129" s="326"/>
      <c r="C129" s="327"/>
      <c r="D129" s="326"/>
      <c r="E129" s="184"/>
    </row>
    <row r="130" spans="1:5" ht="14">
      <c r="A130" s="327"/>
      <c r="B130" s="326"/>
      <c r="C130" s="327"/>
      <c r="D130" s="326"/>
      <c r="E130" s="184"/>
    </row>
    <row r="131" spans="1:5" ht="14">
      <c r="A131" s="327"/>
      <c r="B131" s="326"/>
      <c r="C131" s="327"/>
      <c r="D131" s="326"/>
      <c r="E131" s="184"/>
    </row>
    <row r="132" spans="1:5" ht="14">
      <c r="A132" s="327"/>
      <c r="B132" s="326"/>
      <c r="C132" s="327"/>
      <c r="D132" s="326"/>
      <c r="E132" s="184"/>
    </row>
    <row r="133" spans="1:5" ht="14">
      <c r="A133" s="327"/>
      <c r="B133" s="326"/>
      <c r="C133" s="327"/>
      <c r="D133" s="326"/>
      <c r="E133" s="184"/>
    </row>
    <row r="134" spans="1:5" ht="14">
      <c r="A134" s="327"/>
      <c r="B134" s="326"/>
      <c r="C134" s="327"/>
      <c r="D134" s="326"/>
      <c r="E134" s="184"/>
    </row>
    <row r="135" spans="1:5" ht="14">
      <c r="A135" s="327"/>
      <c r="B135" s="326"/>
      <c r="C135" s="327"/>
      <c r="D135" s="326"/>
      <c r="E135" s="184"/>
    </row>
    <row r="136" spans="1:5" ht="14">
      <c r="A136" s="327"/>
      <c r="B136" s="326"/>
      <c r="C136" s="327"/>
      <c r="D136" s="326"/>
      <c r="E136" s="184"/>
    </row>
    <row r="137" spans="1:5" ht="14">
      <c r="A137" s="327"/>
      <c r="B137" s="326"/>
      <c r="C137" s="327"/>
      <c r="D137" s="326"/>
      <c r="E137" s="184"/>
    </row>
    <row r="138" spans="1:5" ht="14">
      <c r="A138" s="327"/>
      <c r="B138" s="326"/>
      <c r="C138" s="327"/>
      <c r="D138" s="326"/>
      <c r="E138" s="184"/>
    </row>
    <row r="139" spans="1:5" ht="14">
      <c r="A139" s="327"/>
      <c r="B139" s="326"/>
      <c r="C139" s="327"/>
      <c r="D139" s="326"/>
      <c r="E139" s="184"/>
    </row>
    <row r="140" spans="1:5" ht="14">
      <c r="A140" s="327"/>
      <c r="B140" s="326"/>
      <c r="C140" s="327"/>
      <c r="D140" s="326"/>
      <c r="E140" s="184"/>
    </row>
    <row r="141" spans="1:5" ht="14">
      <c r="A141" s="327"/>
      <c r="B141" s="326"/>
      <c r="C141" s="327"/>
      <c r="D141" s="326"/>
      <c r="E141" s="184"/>
    </row>
    <row r="142" spans="1:5" ht="14">
      <c r="A142" s="327"/>
      <c r="B142" s="326"/>
      <c r="C142" s="327"/>
      <c r="D142" s="326"/>
      <c r="E142" s="184"/>
    </row>
    <row r="143" spans="1:5" ht="14">
      <c r="A143" s="327"/>
      <c r="B143" s="326"/>
      <c r="C143" s="327"/>
      <c r="D143" s="326"/>
      <c r="E143" s="184"/>
    </row>
    <row r="144" spans="1:5" ht="14">
      <c r="A144" s="327"/>
      <c r="B144" s="326"/>
      <c r="C144" s="327"/>
      <c r="D144" s="326"/>
      <c r="E144" s="184"/>
    </row>
    <row r="145" spans="1:5" ht="14">
      <c r="A145" s="327"/>
      <c r="B145" s="326"/>
      <c r="C145" s="327"/>
      <c r="D145" s="326"/>
      <c r="E145" s="184"/>
    </row>
    <row r="146" spans="1:5" ht="14">
      <c r="A146" s="327"/>
      <c r="B146" s="326"/>
      <c r="C146" s="327"/>
      <c r="D146" s="326"/>
      <c r="E146" s="184"/>
    </row>
    <row r="147" spans="1:5" ht="14">
      <c r="A147" s="327"/>
      <c r="B147" s="326"/>
      <c r="C147" s="327"/>
      <c r="D147" s="326"/>
      <c r="E147" s="184"/>
    </row>
    <row r="148" spans="1:5" ht="14">
      <c r="A148" s="327"/>
      <c r="B148" s="326"/>
      <c r="C148" s="327"/>
      <c r="D148" s="326"/>
      <c r="E148" s="184"/>
    </row>
    <row r="149" spans="1:5" ht="14">
      <c r="A149" s="327"/>
      <c r="B149" s="326"/>
      <c r="C149" s="327"/>
      <c r="D149" s="326"/>
      <c r="E149" s="184"/>
    </row>
    <row r="150" spans="1:5" ht="14">
      <c r="A150" s="327"/>
      <c r="B150" s="326"/>
      <c r="C150" s="327"/>
      <c r="D150" s="326"/>
      <c r="E150" s="184"/>
    </row>
    <row r="151" spans="1:5" ht="14">
      <c r="A151" s="327"/>
      <c r="B151" s="326"/>
      <c r="C151" s="327"/>
      <c r="D151" s="326"/>
      <c r="E151" s="184"/>
    </row>
    <row r="152" spans="1:5" ht="14">
      <c r="A152" s="327"/>
      <c r="B152" s="326"/>
      <c r="C152" s="327"/>
      <c r="D152" s="326"/>
      <c r="E152" s="184"/>
    </row>
    <row r="153" spans="1:5" ht="14">
      <c r="A153" s="327"/>
      <c r="B153" s="326"/>
      <c r="C153" s="327"/>
      <c r="D153" s="326"/>
      <c r="E153" s="184"/>
    </row>
    <row r="154" spans="1:5" ht="14">
      <c r="A154" s="327"/>
      <c r="B154" s="326"/>
      <c r="C154" s="327"/>
      <c r="D154" s="326"/>
      <c r="E154" s="184"/>
    </row>
    <row r="155" spans="1:5" ht="14">
      <c r="A155" s="327"/>
      <c r="B155" s="326"/>
      <c r="C155" s="327"/>
      <c r="D155" s="326"/>
      <c r="E155" s="184"/>
    </row>
    <row r="156" spans="1:5" ht="14">
      <c r="A156" s="327"/>
      <c r="B156" s="326"/>
      <c r="C156" s="327"/>
      <c r="D156" s="326"/>
      <c r="E156" s="184"/>
    </row>
    <row r="157" spans="1:5" ht="14">
      <c r="A157" s="327"/>
      <c r="B157" s="326"/>
      <c r="C157" s="327"/>
      <c r="D157" s="326"/>
      <c r="E157" s="184"/>
    </row>
    <row r="158" spans="1:5" ht="14">
      <c r="A158" s="327"/>
      <c r="B158" s="326"/>
      <c r="C158" s="327"/>
      <c r="D158" s="326"/>
      <c r="E158" s="184"/>
    </row>
    <row r="159" spans="1:5" ht="14">
      <c r="A159" s="327"/>
      <c r="B159" s="326"/>
      <c r="C159" s="327"/>
      <c r="D159" s="326"/>
      <c r="E159" s="184"/>
    </row>
    <row r="160" spans="1:5" ht="14">
      <c r="A160" s="327"/>
      <c r="B160" s="326"/>
      <c r="C160" s="327"/>
      <c r="D160" s="326"/>
      <c r="E160" s="184"/>
    </row>
    <row r="161" spans="1:5" ht="14">
      <c r="A161" s="327"/>
      <c r="B161" s="326"/>
      <c r="C161" s="327"/>
      <c r="D161" s="326"/>
      <c r="E161" s="184"/>
    </row>
    <row r="162" spans="1:5" ht="14">
      <c r="A162" s="327"/>
      <c r="B162" s="326"/>
      <c r="C162" s="327"/>
      <c r="D162" s="326"/>
      <c r="E162" s="184"/>
    </row>
    <row r="163" spans="1:5" ht="14">
      <c r="A163" s="327"/>
      <c r="B163" s="326"/>
      <c r="C163" s="327"/>
      <c r="D163" s="326"/>
      <c r="E163" s="184"/>
    </row>
    <row r="164" spans="1:5" ht="14">
      <c r="A164" s="327"/>
      <c r="B164" s="326"/>
      <c r="C164" s="327"/>
      <c r="D164" s="326"/>
      <c r="E164" s="184"/>
    </row>
    <row r="165" spans="1:5" ht="14">
      <c r="A165" s="327"/>
      <c r="B165" s="326"/>
      <c r="C165" s="327"/>
      <c r="D165" s="326"/>
      <c r="E165" s="184"/>
    </row>
    <row r="166" spans="1:5" ht="14">
      <c r="A166" s="327"/>
      <c r="B166" s="326"/>
      <c r="C166" s="327"/>
      <c r="D166" s="326"/>
      <c r="E166" s="184"/>
    </row>
    <row r="167" spans="1:5" ht="14">
      <c r="A167" s="327"/>
      <c r="B167" s="326"/>
      <c r="C167" s="327"/>
      <c r="D167" s="326"/>
      <c r="E167" s="184"/>
    </row>
    <row r="168" spans="1:5" ht="14">
      <c r="A168" s="327"/>
      <c r="B168" s="326"/>
      <c r="C168" s="327"/>
      <c r="D168" s="326"/>
      <c r="E168" s="184"/>
    </row>
    <row r="169" spans="1:5" ht="14">
      <c r="A169" s="327"/>
      <c r="B169" s="326"/>
      <c r="C169" s="327"/>
      <c r="D169" s="326"/>
      <c r="E169" s="184"/>
    </row>
    <row r="170" spans="1:5" ht="14">
      <c r="A170" s="327"/>
      <c r="B170" s="326"/>
      <c r="C170" s="327"/>
      <c r="D170" s="326"/>
      <c r="E170" s="184"/>
    </row>
    <row r="171" spans="1:5" ht="14">
      <c r="A171" s="327"/>
      <c r="B171" s="326"/>
      <c r="C171" s="327"/>
      <c r="D171" s="326"/>
      <c r="E171" s="184"/>
    </row>
    <row r="172" spans="1:5" ht="14">
      <c r="A172" s="327"/>
      <c r="B172" s="326"/>
      <c r="C172" s="327"/>
      <c r="D172" s="326"/>
      <c r="E172" s="184"/>
    </row>
    <row r="173" spans="1:5" ht="14">
      <c r="A173" s="327"/>
      <c r="B173" s="326"/>
      <c r="C173" s="327"/>
      <c r="D173" s="326"/>
      <c r="E173" s="184"/>
    </row>
    <row r="174" spans="1:5" ht="14">
      <c r="A174" s="327"/>
      <c r="B174" s="326"/>
      <c r="C174" s="327"/>
      <c r="D174" s="326"/>
      <c r="E174" s="184"/>
    </row>
    <row r="175" spans="1:5" ht="14">
      <c r="A175" s="327"/>
      <c r="B175" s="326"/>
      <c r="C175" s="327"/>
      <c r="D175" s="326"/>
      <c r="E175" s="184"/>
    </row>
    <row r="176" spans="1:5" ht="14">
      <c r="A176" s="327"/>
      <c r="B176" s="326"/>
      <c r="C176" s="327"/>
      <c r="D176" s="326"/>
      <c r="E176" s="184"/>
    </row>
    <row r="177" spans="1:5" ht="14">
      <c r="A177" s="327"/>
      <c r="B177" s="326"/>
      <c r="C177" s="327"/>
      <c r="D177" s="326"/>
      <c r="E177" s="184"/>
    </row>
    <row r="178" spans="1:5" ht="14">
      <c r="A178" s="327"/>
      <c r="B178" s="326"/>
      <c r="C178" s="327"/>
      <c r="D178" s="326"/>
      <c r="E178" s="184"/>
    </row>
    <row r="179" spans="1:5" ht="14">
      <c r="A179" s="327"/>
      <c r="B179" s="326"/>
      <c r="C179" s="327"/>
      <c r="D179" s="326"/>
      <c r="E179" s="184"/>
    </row>
    <row r="180" spans="1:5" ht="14">
      <c r="A180" s="327"/>
      <c r="B180" s="326"/>
      <c r="C180" s="327"/>
      <c r="D180" s="326"/>
      <c r="E180" s="184"/>
    </row>
    <row r="181" spans="1:5" ht="14">
      <c r="A181" s="327"/>
      <c r="B181" s="326"/>
      <c r="C181" s="327"/>
      <c r="D181" s="326"/>
      <c r="E181" s="184"/>
    </row>
    <row r="182" spans="1:5" ht="14">
      <c r="A182" s="327"/>
      <c r="B182" s="326"/>
      <c r="C182" s="327"/>
      <c r="D182" s="326"/>
      <c r="E182" s="184"/>
    </row>
    <row r="183" spans="1:5" ht="14">
      <c r="A183" s="327"/>
      <c r="B183" s="326"/>
      <c r="C183" s="327"/>
      <c r="D183" s="326"/>
      <c r="E183" s="184"/>
    </row>
    <row r="184" spans="1:5" ht="14">
      <c r="A184" s="327"/>
      <c r="B184" s="326"/>
      <c r="C184" s="327"/>
      <c r="D184" s="326"/>
      <c r="E184" s="184"/>
    </row>
    <row r="185" spans="1:5" ht="14">
      <c r="A185" s="327"/>
      <c r="B185" s="326"/>
      <c r="C185" s="327"/>
      <c r="D185" s="326"/>
      <c r="E185" s="184"/>
    </row>
    <row r="186" spans="1:5" ht="14">
      <c r="A186" s="327"/>
      <c r="B186" s="326"/>
      <c r="C186" s="327"/>
      <c r="D186" s="326"/>
      <c r="E186" s="184"/>
    </row>
    <row r="187" spans="1:5" ht="14">
      <c r="A187" s="327"/>
      <c r="B187" s="326"/>
      <c r="C187" s="327"/>
      <c r="D187" s="326"/>
      <c r="E187" s="184"/>
    </row>
    <row r="188" spans="1:5" ht="14">
      <c r="A188" s="327"/>
      <c r="B188" s="326"/>
      <c r="C188" s="327"/>
      <c r="D188" s="326"/>
      <c r="E188" s="184"/>
    </row>
    <row r="189" spans="1:5" ht="14">
      <c r="A189" s="327"/>
      <c r="B189" s="326"/>
      <c r="C189" s="327"/>
      <c r="D189" s="326"/>
      <c r="E189" s="184"/>
    </row>
    <row r="190" spans="1:5" ht="14">
      <c r="A190" s="327"/>
      <c r="B190" s="326"/>
      <c r="C190" s="327"/>
      <c r="D190" s="326"/>
      <c r="E190" s="184"/>
    </row>
    <row r="191" spans="1:5" ht="14">
      <c r="A191" s="327"/>
      <c r="B191" s="326"/>
      <c r="C191" s="327"/>
      <c r="D191" s="326"/>
      <c r="E191" s="184"/>
    </row>
    <row r="192" spans="1:5" ht="14">
      <c r="A192" s="327"/>
      <c r="B192" s="326"/>
      <c r="C192" s="327"/>
      <c r="D192" s="326"/>
      <c r="E192" s="184"/>
    </row>
    <row r="193" spans="1:5" ht="14">
      <c r="A193" s="327"/>
      <c r="B193" s="326"/>
      <c r="C193" s="327"/>
      <c r="D193" s="326"/>
      <c r="E193" s="184"/>
    </row>
    <row r="194" spans="1:5" ht="14">
      <c r="A194" s="327"/>
      <c r="B194" s="326"/>
      <c r="C194" s="327"/>
      <c r="D194" s="326"/>
      <c r="E194" s="184"/>
    </row>
    <row r="195" spans="1:5" ht="14">
      <c r="A195" s="327"/>
      <c r="B195" s="326"/>
      <c r="C195" s="327"/>
      <c r="D195" s="326"/>
      <c r="E195" s="184"/>
    </row>
    <row r="196" spans="1:5" ht="14">
      <c r="A196" s="327"/>
      <c r="B196" s="326"/>
      <c r="C196" s="327"/>
      <c r="D196" s="326"/>
      <c r="E196" s="184"/>
    </row>
    <row r="197" spans="1:5" ht="14">
      <c r="A197" s="327"/>
      <c r="B197" s="326"/>
      <c r="C197" s="327"/>
      <c r="D197" s="326"/>
      <c r="E197" s="184"/>
    </row>
    <row r="198" spans="1:5" ht="14">
      <c r="A198" s="327"/>
      <c r="B198" s="326"/>
      <c r="C198" s="327"/>
      <c r="D198" s="326"/>
      <c r="E198" s="184"/>
    </row>
    <row r="199" spans="1:5" ht="14">
      <c r="A199" s="327"/>
      <c r="B199" s="326"/>
      <c r="C199" s="327"/>
      <c r="D199" s="326"/>
      <c r="E199" s="184"/>
    </row>
    <row r="200" spans="1:5" ht="14">
      <c r="A200" s="327"/>
      <c r="B200" s="326"/>
      <c r="C200" s="327"/>
      <c r="D200" s="326"/>
      <c r="E200" s="184"/>
    </row>
    <row r="201" spans="1:5" ht="14">
      <c r="A201" s="327"/>
      <c r="B201" s="326"/>
      <c r="C201" s="327"/>
      <c r="D201" s="326"/>
      <c r="E201" s="184"/>
    </row>
    <row r="202" spans="1:5" ht="14">
      <c r="A202" s="327"/>
      <c r="B202" s="326"/>
      <c r="C202" s="327"/>
      <c r="D202" s="326"/>
      <c r="E202" s="184"/>
    </row>
    <row r="203" spans="1:5" ht="14">
      <c r="A203" s="327"/>
      <c r="B203" s="326"/>
      <c r="C203" s="327"/>
      <c r="D203" s="326"/>
      <c r="E203" s="184"/>
    </row>
    <row r="204" spans="1:5" ht="14">
      <c r="A204" s="327"/>
      <c r="B204" s="326"/>
      <c r="C204" s="327"/>
      <c r="D204" s="326"/>
      <c r="E204" s="184"/>
    </row>
    <row r="205" spans="1:5" ht="14">
      <c r="A205" s="327"/>
      <c r="B205" s="326"/>
      <c r="C205" s="327"/>
      <c r="D205" s="326"/>
      <c r="E205" s="184"/>
    </row>
    <row r="206" spans="1:5" ht="14">
      <c r="A206" s="327"/>
      <c r="B206" s="326"/>
      <c r="C206" s="327"/>
      <c r="D206" s="326"/>
      <c r="E206" s="184"/>
    </row>
    <row r="207" spans="1:5" ht="14">
      <c r="A207" s="327"/>
      <c r="B207" s="326"/>
      <c r="C207" s="327"/>
      <c r="D207" s="326"/>
      <c r="E207" s="184"/>
    </row>
    <row r="208" spans="1:5" ht="14">
      <c r="A208" s="327"/>
      <c r="B208" s="326"/>
      <c r="C208" s="327"/>
      <c r="D208" s="326"/>
      <c r="E208" s="184"/>
    </row>
    <row r="209" spans="1:5">
      <c r="A209" s="184"/>
      <c r="B209" s="184"/>
      <c r="C209" s="184"/>
      <c r="D209" s="184"/>
      <c r="E209" s="184"/>
    </row>
    <row r="210" spans="1:5" hidden="1"/>
  </sheetData>
  <sheetProtection algorithmName="SHA-512" hashValue="L0V4DzsBGRjOHp4T/kEc3+k3Ca9u8HcLXLUaJLISZusFuMXY2tXxXqrLn41AMJMRmqmmX1iX3HNuIyBzVjpOfw==" saltValue="L6OjH5g1HSZC7wHAKA0wPw==" spinCount="100000" sheet="1" objects="1" scenarios="1"/>
  <dataValidations count="3">
    <dataValidation type="list" allowBlank="1" showInputMessage="1" showErrorMessage="1" sqref="B8:B208">
      <formula1>$I$9:$I$12</formula1>
    </dataValidation>
    <dataValidation type="list" allowBlank="1" showInputMessage="1" showErrorMessage="1" sqref="C8:C208">
      <formula1>$M$9:$M$17</formula1>
    </dataValidation>
    <dataValidation type="list" allowBlank="1" showInputMessage="1" showErrorMessage="1" sqref="D8:D208">
      <formula1>$P$9:$P$42</formula1>
    </dataValidation>
  </dataValidations>
  <hyperlinks>
    <hyperlink ref="D1" location="ToC!A1" display="ToC!A1"/>
  </hyperlinks>
  <printOptions horizontalCentered="1"/>
  <pageMargins left="0.23622047244094491" right="0.23622047244094491" top="0.74803149606299213" bottom="0.74803149606299213" header="0.31496062992125984" footer="0.31496062992125984"/>
  <pageSetup paperSize="5" scale="85" orientation="portrait" r:id="rId1"/>
  <headerFooter alignWithMargins="0">
    <oddHeader xml:space="preserve">&amp;C&amp;"Arial Narrow,Bold"&amp;10&amp;A&amp;R&amp;14    </oddHeader>
    <oddFooter>&amp;CPage &amp;P of &amp;N</oddFooter>
  </headerFooter>
  <colBreaks count="1" manualBreakCount="1">
    <brk id="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80" zoomScaleNormal="80" workbookViewId="0">
      <selection activeCell="A10" sqref="A10:XFD10"/>
    </sheetView>
  </sheetViews>
  <sheetFormatPr defaultRowHeight="14.5"/>
  <cols>
    <col min="1" max="3" width="40.7265625" style="585" customWidth="1"/>
    <col min="4" max="4" width="30" style="585" customWidth="1"/>
    <col min="5" max="16384" width="8.7265625" style="585"/>
  </cols>
  <sheetData>
    <row r="1" spans="1:5" ht="18">
      <c r="A1" s="588" t="s">
        <v>314</v>
      </c>
      <c r="B1" s="589"/>
      <c r="C1" s="590"/>
      <c r="D1" s="591"/>
      <c r="E1" s="561"/>
    </row>
    <row r="2" spans="1:5" ht="18">
      <c r="A2" s="335" t="str">
        <f>ToC!A2</f>
        <v>Select Name of Insurer doing Long-term Insurance Business</v>
      </c>
      <c r="B2" s="586"/>
      <c r="C2" s="592"/>
      <c r="D2" s="561"/>
      <c r="E2" s="561"/>
    </row>
    <row r="3" spans="1:5" ht="18">
      <c r="A3" s="336" t="str">
        <f>ToC!A3</f>
        <v>Report Date: 31-Dec-2021</v>
      </c>
      <c r="B3" s="360"/>
      <c r="C3" s="593"/>
      <c r="D3" s="561"/>
      <c r="E3" s="561"/>
    </row>
    <row r="4" spans="1:5">
      <c r="A4" s="337"/>
      <c r="B4" s="587"/>
      <c r="C4" s="560"/>
      <c r="D4" s="561"/>
      <c r="E4" s="561"/>
    </row>
  </sheetData>
  <sheetProtection algorithmName="SHA-512" hashValue="fVSyV78e7l6CYNZm4yirFjV7td3uL5M1n6EOc8KVIfvprmo08ywYw2Voz1qBXbLBPLly808DB9TD4EnUwFyf2w==" saltValue="2KZpzNhVsXAZccv0KMez5w==" spinCount="100000" sheet="1" objects="1" scenarios="1"/>
  <printOptions horizontalCentered="1"/>
  <pageMargins left="0.23622047244094491" right="0.23622047244094491" top="0.74803149606299213" bottom="0.74803149606299213" header="0.31496062992125984" footer="0.31496062992125984"/>
  <pageSetup paperSize="5" orientation="portrait" r:id="rId1"/>
  <headerFooter alignWithMargins="0">
    <oddHeader xml:space="preserve">&amp;C&amp;"Arial Narrow,Bold"&amp;10&amp;A&amp;R&amp;14    </oddHeader>
    <oddFooter>&amp;CPage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80" zoomScaleNormal="80" workbookViewId="0">
      <selection activeCell="C7" sqref="A7:C7"/>
    </sheetView>
  </sheetViews>
  <sheetFormatPr defaultRowHeight="14.5"/>
  <cols>
    <col min="1" max="3" width="40.7265625" style="585" customWidth="1"/>
    <col min="4" max="4" width="30" style="585" customWidth="1"/>
    <col min="5" max="16384" width="8.7265625" style="585"/>
  </cols>
  <sheetData>
    <row r="1" spans="1:5" ht="18">
      <c r="A1" s="330" t="str">
        <f>ToC!A1</f>
        <v>SCHEDULES to the APPOINTED ACTUARY'S REPORT for</v>
      </c>
      <c r="B1" s="594"/>
      <c r="C1" s="590"/>
      <c r="D1" s="591"/>
      <c r="E1" s="561"/>
    </row>
    <row r="2" spans="1:5" ht="18">
      <c r="A2" s="335" t="str">
        <f>ToC!A2</f>
        <v>Select Name of Insurer doing Long-term Insurance Business</v>
      </c>
      <c r="B2" s="586"/>
      <c r="C2" s="592"/>
      <c r="D2" s="561"/>
      <c r="E2" s="561"/>
    </row>
    <row r="3" spans="1:5" ht="18">
      <c r="A3" s="336" t="str">
        <f>ToC!A3</f>
        <v>Report Date: 31-Dec-2021</v>
      </c>
      <c r="B3" s="360"/>
      <c r="C3" s="593"/>
      <c r="D3" s="561"/>
      <c r="E3" s="561"/>
    </row>
    <row r="4" spans="1:5">
      <c r="A4" s="337"/>
      <c r="B4" s="587"/>
      <c r="C4" s="560"/>
      <c r="D4" s="561"/>
      <c r="E4" s="561"/>
    </row>
  </sheetData>
  <sheetProtection algorithmName="SHA-512" hashValue="Bn/N3dX4gDlmCg0Jn6YZOJSfz+7/8oA3oKiQGaBwh0sKD5IU13H5VSR4gIG3mKDQI7ExoQDdEa2Gh7LV895D+g==" saltValue="k4VfmkvO07TBduwjPY/4jA==" spinCount="100000" sheet="1" objects="1" scenarios="1"/>
  <printOptions horizontalCentered="1"/>
  <pageMargins left="0.23622047244094491" right="0.23622047244094491" top="0.74803149606299213" bottom="0.74803149606299213" header="0.31496062992125984" footer="0.31496062992125984"/>
  <pageSetup paperSize="5" orientation="portrait" r:id="rId1"/>
  <headerFooter alignWithMargins="0">
    <oddHeader xml:space="preserve">&amp;C&amp;"Arial Narrow,Bold"&amp;10&amp;A&amp;R&amp;14    </oddHeader>
    <oddFooter>&amp;CPage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80" zoomScaleNormal="80" workbookViewId="0">
      <selection activeCell="B7" sqref="B7"/>
    </sheetView>
  </sheetViews>
  <sheetFormatPr defaultRowHeight="14.5"/>
  <cols>
    <col min="1" max="3" width="40.7265625" style="585" customWidth="1"/>
    <col min="4" max="4" width="30" style="585" customWidth="1"/>
    <col min="5" max="16384" width="8.7265625" style="585"/>
  </cols>
  <sheetData>
    <row r="1" spans="1:5" ht="18">
      <c r="A1" s="330" t="str">
        <f>ToC!A1</f>
        <v>SCHEDULES to the APPOINTED ACTUARY'S REPORT for</v>
      </c>
      <c r="B1" s="594"/>
      <c r="C1" s="590"/>
      <c r="D1" s="591"/>
      <c r="E1" s="561"/>
    </row>
    <row r="2" spans="1:5" ht="18">
      <c r="A2" s="335" t="str">
        <f>ToC!A2</f>
        <v>Select Name of Insurer doing Long-term Insurance Business</v>
      </c>
      <c r="B2" s="586"/>
      <c r="C2" s="592"/>
      <c r="D2" s="561"/>
      <c r="E2" s="561"/>
    </row>
    <row r="3" spans="1:5" ht="18">
      <c r="A3" s="336" t="str">
        <f>ToC!A3</f>
        <v>Report Date: 31-Dec-2021</v>
      </c>
      <c r="B3" s="360"/>
      <c r="C3" s="593"/>
      <c r="D3" s="561"/>
      <c r="E3" s="561"/>
    </row>
    <row r="4" spans="1:5">
      <c r="A4" s="337"/>
      <c r="B4" s="587"/>
      <c r="C4" s="560"/>
      <c r="D4" s="561"/>
      <c r="E4" s="561"/>
    </row>
  </sheetData>
  <sheetProtection algorithmName="SHA-512" hashValue="NR9+e6po5Aoo6zEra8xCk9rvcv+YMjnWjuETGynTi9W/hGuVdFhoLaak+45iu9Jkdo1sv7Ub9yQwvHYC8yhFsQ==" saltValue="n2SAUETLzMBsAsDhigJB7w==" spinCount="100000" sheet="1" objects="1" scenarios="1"/>
  <printOptions horizontalCentered="1"/>
  <pageMargins left="0.23622047244094491" right="0.23622047244094491" top="0.74803149606299213" bottom="0.74803149606299213" header="0.31496062992125984" footer="0.31496062992125984"/>
  <pageSetup paperSize="5" orientation="portrait" r:id="rId1"/>
  <headerFooter alignWithMargins="0">
    <oddHeader xml:space="preserve">&amp;C&amp;"Arial Narrow,Bold"&amp;10&amp;A&amp;R&amp;14    </oddHeader>
    <oddFooter>&amp;CPage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80" zoomScaleNormal="80" workbookViewId="0">
      <selection activeCell="A6" sqref="A6:C12"/>
    </sheetView>
  </sheetViews>
  <sheetFormatPr defaultRowHeight="14.5"/>
  <cols>
    <col min="1" max="3" width="40.7265625" style="585" customWidth="1"/>
    <col min="4" max="4" width="30" style="585" customWidth="1"/>
    <col min="5" max="16384" width="8.7265625" style="585"/>
  </cols>
  <sheetData>
    <row r="1" spans="1:5" ht="18">
      <c r="A1" s="330" t="str">
        <f>ToC!A1</f>
        <v>SCHEDULES to the APPOINTED ACTUARY'S REPORT for</v>
      </c>
      <c r="B1" s="594"/>
      <c r="C1" s="590"/>
      <c r="D1" s="591"/>
      <c r="E1" s="561"/>
    </row>
    <row r="2" spans="1:5" ht="18">
      <c r="A2" s="335" t="str">
        <f>ToC!A2</f>
        <v>Select Name of Insurer doing Long-term Insurance Business</v>
      </c>
      <c r="B2" s="586"/>
      <c r="C2" s="592"/>
      <c r="D2" s="561"/>
      <c r="E2" s="561"/>
    </row>
    <row r="3" spans="1:5" ht="18">
      <c r="A3" s="336" t="str">
        <f>ToC!A3</f>
        <v>Report Date: 31-Dec-2021</v>
      </c>
      <c r="B3" s="360"/>
      <c r="C3" s="593"/>
      <c r="D3" s="561"/>
      <c r="E3" s="561"/>
    </row>
    <row r="4" spans="1:5">
      <c r="A4" s="337"/>
      <c r="B4" s="587"/>
      <c r="C4" s="560"/>
      <c r="D4" s="561"/>
      <c r="E4" s="561"/>
    </row>
  </sheetData>
  <sheetProtection algorithmName="SHA-512" hashValue="LgAZGZjkh+7wIl4v2mqnEU/lSTU+mVPtpvAFp7XazLhi/DcTqzxdBfzukB8a3rcwZxIoLbthXj9SNCHuNg3v5g==" saltValue="HzNgkMeMvTZ2Njcj23C4uw==" spinCount="100000" sheet="1" objects="1" scenarios="1"/>
  <printOptions horizontalCentered="1"/>
  <pageMargins left="0.23622047244094491" right="0.23622047244094491" top="0.74803149606299213" bottom="0.74803149606299213" header="0.31496062992125984" footer="0.31496062992125984"/>
  <pageSetup paperSize="5" orientation="portrait" r:id="rId1"/>
  <headerFooter alignWithMargins="0">
    <oddHeader xml:space="preserve">&amp;C&amp;"Arial Narrow,Bold"&amp;10&amp;A&amp;R&amp;14    </oddHeader>
    <oddFooter>&amp;CPage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80" zoomScaleNormal="80" workbookViewId="0">
      <selection activeCell="C6" sqref="A6:C6"/>
    </sheetView>
  </sheetViews>
  <sheetFormatPr defaultRowHeight="14.5"/>
  <cols>
    <col min="1" max="3" width="40.7265625" style="585" customWidth="1"/>
    <col min="4" max="4" width="30" style="585" customWidth="1"/>
    <col min="5" max="16384" width="8.7265625" style="585"/>
  </cols>
  <sheetData>
    <row r="1" spans="1:5" ht="18">
      <c r="A1" s="330" t="str">
        <f>ToC!A1</f>
        <v>SCHEDULES to the APPOINTED ACTUARY'S REPORT for</v>
      </c>
      <c r="B1" s="594"/>
      <c r="C1" s="590"/>
      <c r="D1" s="591"/>
      <c r="E1" s="561"/>
    </row>
    <row r="2" spans="1:5" ht="18">
      <c r="A2" s="335" t="str">
        <f>ToC!A2</f>
        <v>Select Name of Insurer doing Long-term Insurance Business</v>
      </c>
      <c r="B2" s="586"/>
      <c r="C2" s="592"/>
      <c r="D2" s="561"/>
      <c r="E2" s="561"/>
    </row>
    <row r="3" spans="1:5" ht="18">
      <c r="A3" s="336" t="str">
        <f>ToC!A3</f>
        <v>Report Date: 31-Dec-2021</v>
      </c>
      <c r="B3" s="360"/>
      <c r="C3" s="593"/>
      <c r="D3" s="561"/>
      <c r="E3" s="561"/>
    </row>
    <row r="4" spans="1:5">
      <c r="A4" s="337"/>
      <c r="B4" s="587"/>
      <c r="C4" s="560"/>
      <c r="D4" s="561"/>
      <c r="E4" s="561"/>
    </row>
  </sheetData>
  <sheetProtection algorithmName="SHA-512" hashValue="0u4UusW+tGOfjZ9hfbZ346MKM9g5JKODs1Rx1mwF667zjL4rw5ytxYlyKL99rFtgTGzr5jesCWQnEIdXnV5VYw==" saltValue="KBK5tm1jpQpjBXdiiNhadw==" spinCount="100000" sheet="1" objects="1" scenarios="1"/>
  <printOptions horizontalCentered="1"/>
  <pageMargins left="0.23622047244094491" right="0.23622047244094491" top="0.74803149606299213" bottom="0.74803149606299213" header="0.31496062992125984" footer="0.31496062992125984"/>
  <pageSetup paperSize="5" orientation="portrait" r:id="rId1"/>
  <headerFooter alignWithMargins="0">
    <oddHeader xml:space="preserve">&amp;C&amp;"Arial Narrow,Bold"&amp;10&amp;A&amp;R&amp;14    </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0">
    <tabColor theme="5" tint="0.39997558519241921"/>
  </sheetPr>
  <dimension ref="A1:D33"/>
  <sheetViews>
    <sheetView view="pageBreakPreview" zoomScale="75" zoomScaleNormal="100" zoomScaleSheetLayoutView="75" workbookViewId="0">
      <selection activeCell="A16" sqref="A16"/>
    </sheetView>
  </sheetViews>
  <sheetFormatPr defaultColWidth="0" defaultRowHeight="12.5" zeroHeight="1"/>
  <cols>
    <col min="1" max="1" width="6.7265625" style="334" customWidth="1"/>
    <col min="2" max="2" width="23" style="334" customWidth="1"/>
    <col min="3" max="3" width="67.1796875" style="334" customWidth="1"/>
    <col min="4" max="4" width="2.453125" style="334" customWidth="1"/>
    <col min="5" max="16384" width="10.81640625" style="334" hidden="1"/>
  </cols>
  <sheetData>
    <row r="1" spans="1:4" ht="18">
      <c r="A1" s="40" t="s">
        <v>189</v>
      </c>
      <c r="B1" s="14"/>
      <c r="C1" s="14"/>
      <c r="D1" s="15"/>
    </row>
    <row r="2" spans="1:4" ht="18">
      <c r="A2" s="35" t="str">
        <f>Cover!A9</f>
        <v>Select Name of Insurer doing Long-term Insurance Business</v>
      </c>
      <c r="B2" s="36"/>
      <c r="C2" s="36"/>
      <c r="D2" s="15"/>
    </row>
    <row r="3" spans="1:4" ht="18">
      <c r="A3" s="13" t="str">
        <f>"Report Date: "&amp;IF(Cover!Rpt_date="","",TEXT(Cover!Rpt_date,"dd-MMM-yyyy"))</f>
        <v>Report Date: 31-Dec-2021</v>
      </c>
      <c r="B3" s="14"/>
      <c r="C3" s="357"/>
      <c r="D3" s="582"/>
    </row>
    <row r="4" spans="1:4" ht="10.5" customHeight="1">
      <c r="A4" s="13"/>
      <c r="B4" s="14"/>
      <c r="C4" s="14"/>
      <c r="D4" s="44"/>
    </row>
    <row r="5" spans="1:4" ht="30" customHeight="1">
      <c r="A5" s="718" t="s">
        <v>134</v>
      </c>
      <c r="B5" s="718"/>
      <c r="C5" s="718"/>
      <c r="D5" s="718"/>
    </row>
    <row r="6" spans="1:4" ht="30" customHeight="1" thickBot="1">
      <c r="A6" s="76"/>
      <c r="B6" s="76"/>
      <c r="C6" s="76"/>
      <c r="D6" s="77"/>
    </row>
    <row r="7" spans="1:4" ht="24" customHeight="1" thickTop="1">
      <c r="A7" s="96" t="s">
        <v>154</v>
      </c>
      <c r="B7" s="85"/>
      <c r="C7" s="86"/>
      <c r="D7" s="583"/>
    </row>
    <row r="8" spans="1:4" ht="24" customHeight="1">
      <c r="A8" s="598" t="s">
        <v>155</v>
      </c>
      <c r="B8" s="100" t="s">
        <v>161</v>
      </c>
      <c r="C8" s="87"/>
      <c r="D8" s="583"/>
    </row>
    <row r="9" spans="1:4" ht="24" customHeight="1">
      <c r="A9" s="598" t="s">
        <v>156</v>
      </c>
      <c r="B9" s="100" t="s">
        <v>162</v>
      </c>
      <c r="C9" s="87"/>
      <c r="D9" s="583"/>
    </row>
    <row r="10" spans="1:4" ht="24" customHeight="1">
      <c r="A10" s="598" t="s">
        <v>191</v>
      </c>
      <c r="B10" s="100" t="s">
        <v>163</v>
      </c>
      <c r="C10" s="87"/>
      <c r="D10" s="583"/>
    </row>
    <row r="11" spans="1:4" ht="24" customHeight="1">
      <c r="A11" s="598" t="s">
        <v>192</v>
      </c>
      <c r="B11" s="100" t="s">
        <v>164</v>
      </c>
      <c r="C11" s="87"/>
      <c r="D11" s="583"/>
    </row>
    <row r="12" spans="1:4" ht="37.5" customHeight="1">
      <c r="A12" s="598" t="s">
        <v>193</v>
      </c>
      <c r="B12" s="719" t="s">
        <v>168</v>
      </c>
      <c r="C12" s="720"/>
      <c r="D12" s="583"/>
    </row>
    <row r="13" spans="1:4" ht="37.5" customHeight="1">
      <c r="A13" s="598" t="s">
        <v>194</v>
      </c>
      <c r="B13" s="719" t="s">
        <v>167</v>
      </c>
      <c r="C13" s="720"/>
      <c r="D13" s="583"/>
    </row>
    <row r="14" spans="1:4" ht="24" customHeight="1">
      <c r="A14" s="598" t="s">
        <v>157</v>
      </c>
      <c r="B14" s="100" t="s">
        <v>257</v>
      </c>
      <c r="C14" s="87"/>
      <c r="D14" s="583"/>
    </row>
    <row r="15" spans="1:4" ht="24" customHeight="1">
      <c r="A15" s="598" t="s">
        <v>158</v>
      </c>
      <c r="B15" s="100" t="s">
        <v>169</v>
      </c>
      <c r="C15" s="584"/>
      <c r="D15" s="583"/>
    </row>
    <row r="16" spans="1:4" ht="24" customHeight="1">
      <c r="A16" s="83"/>
      <c r="B16" s="80"/>
      <c r="C16" s="87"/>
      <c r="D16" s="583"/>
    </row>
    <row r="17" spans="1:4" ht="24" customHeight="1">
      <c r="A17" s="97" t="s">
        <v>170</v>
      </c>
      <c r="B17" s="80"/>
      <c r="C17" s="87"/>
      <c r="D17" s="583"/>
    </row>
    <row r="18" spans="1:4" ht="24" customHeight="1">
      <c r="A18" s="598" t="s">
        <v>159</v>
      </c>
      <c r="B18" s="100" t="s">
        <v>172</v>
      </c>
      <c r="C18" s="88"/>
      <c r="D18" s="583"/>
    </row>
    <row r="19" spans="1:4" ht="24" customHeight="1">
      <c r="A19" s="598" t="s">
        <v>160</v>
      </c>
      <c r="B19" s="100" t="s">
        <v>171</v>
      </c>
      <c r="C19" s="87"/>
      <c r="D19" s="583"/>
    </row>
    <row r="20" spans="1:4" ht="24" customHeight="1">
      <c r="A20" s="83"/>
      <c r="B20" s="84"/>
      <c r="C20" s="87"/>
      <c r="D20" s="583"/>
    </row>
    <row r="21" spans="1:4" ht="24" customHeight="1">
      <c r="A21" s="97" t="s">
        <v>84</v>
      </c>
      <c r="B21" s="80"/>
      <c r="C21" s="87"/>
      <c r="D21" s="583"/>
    </row>
    <row r="22" spans="1:4" ht="24" customHeight="1">
      <c r="A22" s="598" t="s">
        <v>173</v>
      </c>
      <c r="B22" s="100" t="s">
        <v>84</v>
      </c>
      <c r="C22" s="87"/>
      <c r="D22" s="583"/>
    </row>
    <row r="23" spans="1:4" ht="24" customHeight="1">
      <c r="A23" s="81"/>
      <c r="B23" s="82"/>
      <c r="C23" s="87"/>
      <c r="D23" s="583"/>
    </row>
    <row r="24" spans="1:4" ht="24" customHeight="1">
      <c r="A24" s="97" t="s">
        <v>186</v>
      </c>
      <c r="B24" s="80"/>
      <c r="C24" s="186"/>
      <c r="D24" s="583"/>
    </row>
    <row r="25" spans="1:4" ht="24" customHeight="1">
      <c r="A25" s="598" t="s">
        <v>310</v>
      </c>
      <c r="B25" s="100" t="s">
        <v>313</v>
      </c>
      <c r="C25" s="186"/>
      <c r="D25" s="583"/>
    </row>
    <row r="26" spans="1:4" ht="24" customHeight="1" thickBot="1">
      <c r="A26" s="89"/>
      <c r="B26" s="90"/>
      <c r="C26" s="91"/>
      <c r="D26" s="583"/>
    </row>
    <row r="27" spans="1:4" ht="16" thickTop="1">
      <c r="A27" s="78"/>
      <c r="B27" s="78"/>
      <c r="C27" s="78"/>
      <c r="D27" s="79"/>
    </row>
    <row r="28" spans="1:4" hidden="1"/>
    <row r="29" spans="1:4" hidden="1"/>
    <row r="30" spans="1:4" hidden="1"/>
    <row r="31" spans="1:4" hidden="1"/>
    <row r="32" spans="1:4" hidden="1"/>
    <row r="33" hidden="1"/>
  </sheetData>
  <sheetProtection algorithmName="SHA-512" hashValue="hfj8E0F7gs7pbdbjjoPVNUeZkD/pMG/adxk7SPdQD51KJBpg++HeJuxrHdghl8CoIlaizuniuuNuUYccAoZr1A==" saltValue="vGEeO0OVUQ5mqfhJld2OUw==" spinCount="100000" sheet="1" objects="1" scenarios="1"/>
  <mergeCells count="3">
    <mergeCell ref="A5:D5"/>
    <mergeCell ref="B12:C12"/>
    <mergeCell ref="B13:C13"/>
  </mergeCells>
  <hyperlinks>
    <hyperlink ref="B18:C18" location="'10007'!A1" display="Annual Corporate Information"/>
    <hyperlink ref="B19" location="'3.2 Details Prod lines'!A1" display="Product Line Reporting"/>
    <hyperlink ref="B14" location="'2.5 Summ Mvmt Ins Funds '!A1" display="Summary of Movement in Policy Liabilities and Other Actuarial Liabilities"/>
    <hyperlink ref="B15" location="'2.6 Reconciliation'!A1" display="Reconciliation by line of business between AAR and Insurance Act Annual Returns"/>
    <hyperlink ref="B18" location="'3.1 Asset Segment'!A1" display="Asset Segment Reporting - Statement carrying values for Assets and Liabilities"/>
    <hyperlink ref="B8" location="'2.1 Summ of Pol Liabilities'!A1" display="Summary of Policy Liabilities for Insurance and Investment Contracts"/>
    <hyperlink ref="B9" location="'2.2 Summ Other Act Liabilities'!A1" display="Summary of Other Actuarial Liabilities"/>
    <hyperlink ref="B10" location="'2.3.a Summ PfADs-Type'!A1" display="Summary of Provisions for Adverse Deviation by Type"/>
    <hyperlink ref="B12" location="'10.003'!A1" display="Reinsurance Arrangements Attestation Certificate"/>
    <hyperlink ref="B11" location="'2.3.b Summ PfADs-Yr'!A1" display="Summary of Provisions for Adverse Deviation by Year"/>
    <hyperlink ref="B13" location="'10.003'!A1" display="Reinsurance Arrangements Attestation Certificate"/>
    <hyperlink ref="B22" location="'6. Participating Policies'!A1" display="Participating Policies"/>
    <hyperlink ref="B12:C12" location="'2.4.a Summ Chges Pol Liab-Yr'!A1" display="'2.4.a Summ Chges Pol Liab-Yr'!A1"/>
    <hyperlink ref="B13:C13" location="'2.4.b Summ Chges Other Liab-Yr'!A1" display="'2.4.b Summ Chges Other Liab-Yr'!A1"/>
    <hyperlink ref="B25" location="'7. Product Mapping'!A1" display="Product Mapping"/>
    <hyperlink ref="A8" location="'2.1 Summ of Pol Liabilities'!A1" display="2.1"/>
    <hyperlink ref="A9" location="'2.2 Summ Other Act Liabilities'!A1" display="2.2"/>
    <hyperlink ref="A10" location="'2.3.a Summ PfADs-Type'!A1" display="2.3.a"/>
    <hyperlink ref="A11" location="'2.3.b Summ PfADs-Yr'!A1" display="2.3.b"/>
    <hyperlink ref="A12" location="'2.4.a Summ Chges Pol Liab-Yr'!A1" display="2.4.a"/>
    <hyperlink ref="A13" location="'2.4.b Summ Chges Other Liab-Yr'!A1" display="2.4.b"/>
    <hyperlink ref="A14" location="'2.5 Summ Mvmt Ins Funds '!A1" display="2.5"/>
    <hyperlink ref="A15" location="'2.6 Reconciliation'!A1" display="2.6"/>
    <hyperlink ref="A18" location="'3.1 Asset Segment'!A1" display="3.1"/>
    <hyperlink ref="A19" location="'3.2 Details Prod lines'!A1" display="3.2"/>
    <hyperlink ref="A22" location="'6. Participating Policies'!A1" display="6."/>
    <hyperlink ref="A25" location="'7. Product Mapping'!A1" display="7."/>
  </hyperlinks>
  <printOptions horizontalCentered="1"/>
  <pageMargins left="0.25" right="0.25" top="0.75" bottom="0.75" header="0.3" footer="0.3"/>
  <pageSetup paperSize="5" orientation="portrait" r:id="rId1"/>
  <headerFooter alignWithMargins="0">
    <oddHeader xml:space="preserve">&amp;C&amp;"Arial Narrow,Bold"&amp;10&amp;A&amp;R&amp;14    </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sheetPr>
  <dimension ref="A1:AD181"/>
  <sheetViews>
    <sheetView showGridLines="0" view="pageBreakPreview" topLeftCell="A97" zoomScale="70" zoomScaleNormal="80" zoomScaleSheetLayoutView="70" workbookViewId="0">
      <selection activeCell="F152" sqref="F152"/>
    </sheetView>
  </sheetViews>
  <sheetFormatPr defaultColWidth="0" defaultRowHeight="12.5" zeroHeight="1"/>
  <cols>
    <col min="1" max="1" width="45.7265625" style="95" customWidth="1"/>
    <col min="2" max="3" width="19.7265625" style="95" customWidth="1"/>
    <col min="4" max="4" width="9.453125" style="95" customWidth="1"/>
    <col min="5" max="6" width="19.7265625" style="95" customWidth="1"/>
    <col min="7" max="7" width="9.453125" style="95" customWidth="1"/>
    <col min="8" max="9" width="19.7265625" style="95" customWidth="1"/>
    <col min="10" max="10" width="9.453125" style="95" customWidth="1"/>
    <col min="11" max="12" width="19.7265625" style="95" customWidth="1"/>
    <col min="13" max="13" width="9.453125" style="95" customWidth="1"/>
    <col min="14" max="15" width="19.7265625" style="95" customWidth="1"/>
    <col min="16" max="16" width="9.453125" style="95" customWidth="1"/>
    <col min="17" max="18" width="19.7265625" style="95" customWidth="1"/>
    <col min="19" max="19" width="9.453125" style="95" customWidth="1"/>
    <col min="20" max="21" width="19.7265625" style="95" customWidth="1"/>
    <col min="22" max="22" width="9.453125" style="95" customWidth="1"/>
    <col min="23" max="24" width="19.7265625" style="95" customWidth="1"/>
    <col min="25" max="25" width="9.453125" style="95" customWidth="1"/>
    <col min="26" max="27" width="19.7265625" style="95" customWidth="1"/>
    <col min="28" max="28" width="9.453125" style="95" customWidth="1"/>
    <col min="29" max="29" width="3.1796875" style="95" customWidth="1"/>
    <col min="30" max="30" width="0" style="95" hidden="1" customWidth="1"/>
    <col min="31" max="16384" width="8.7265625" style="95" hidden="1"/>
  </cols>
  <sheetData>
    <row r="1" spans="1:29" ht="18">
      <c r="A1" s="43" t="str">
        <f>ToC!A1</f>
        <v>SCHEDULES to the APPOINTED ACTUARY'S REPORT for</v>
      </c>
      <c r="B1" s="14"/>
      <c r="C1" s="14"/>
      <c r="D1" s="188">
        <v>2.1</v>
      </c>
      <c r="E1" s="16"/>
      <c r="F1" s="16"/>
      <c r="G1" s="16"/>
      <c r="H1" s="16"/>
      <c r="I1" s="16"/>
      <c r="J1" s="16"/>
      <c r="K1" s="16"/>
      <c r="L1" s="16"/>
      <c r="M1" s="16"/>
      <c r="N1" s="16"/>
      <c r="O1" s="16"/>
      <c r="P1" s="16"/>
      <c r="Q1" s="16"/>
      <c r="R1" s="16"/>
      <c r="S1" s="16"/>
      <c r="T1" s="16"/>
      <c r="U1" s="16"/>
      <c r="V1" s="16"/>
      <c r="W1" s="16"/>
      <c r="X1" s="16"/>
      <c r="Y1" s="16"/>
      <c r="Z1" s="16"/>
      <c r="AA1" s="16"/>
      <c r="AB1" s="16"/>
      <c r="AC1" s="16"/>
    </row>
    <row r="2" spans="1:29" ht="18">
      <c r="A2" s="35" t="str">
        <f>ToC!A2</f>
        <v>Select Name of Insurer doing Long-term Insurance Business</v>
      </c>
      <c r="B2" s="36"/>
      <c r="C2" s="36"/>
      <c r="D2" s="28"/>
      <c r="E2" s="16"/>
      <c r="F2" s="16"/>
      <c r="G2" s="16"/>
      <c r="H2" s="16"/>
      <c r="I2" s="16"/>
      <c r="J2" s="16"/>
      <c r="K2" s="16"/>
      <c r="L2" s="16"/>
      <c r="M2" s="16"/>
      <c r="N2" s="16"/>
      <c r="O2" s="16"/>
      <c r="P2" s="16"/>
      <c r="Q2" s="16"/>
      <c r="R2" s="16"/>
      <c r="S2" s="16"/>
      <c r="T2" s="16"/>
      <c r="U2" s="16"/>
      <c r="V2" s="16"/>
      <c r="W2" s="16"/>
      <c r="X2" s="16"/>
      <c r="Y2" s="16"/>
      <c r="Z2" s="16"/>
      <c r="AA2" s="16"/>
      <c r="AB2" s="16"/>
      <c r="AC2" s="16"/>
    </row>
    <row r="3" spans="1:29" ht="18">
      <c r="A3" s="355" t="str">
        <f>ToC!A3</f>
        <v>Report Date: 31-Dec-2021</v>
      </c>
      <c r="B3" s="356"/>
      <c r="C3" s="12"/>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ht="10.5" customHeight="1">
      <c r="A4" s="10"/>
      <c r="B4" s="9"/>
      <c r="C4" s="9"/>
      <c r="D4" s="11"/>
      <c r="E4" s="16"/>
      <c r="F4" s="16"/>
      <c r="G4" s="16"/>
      <c r="H4" s="16"/>
      <c r="I4" s="16"/>
      <c r="J4" s="16"/>
      <c r="K4" s="16"/>
      <c r="L4" s="16"/>
      <c r="M4" s="16"/>
      <c r="N4" s="16"/>
      <c r="O4" s="16"/>
      <c r="P4" s="16"/>
      <c r="Q4" s="16"/>
      <c r="R4" s="16"/>
      <c r="S4" s="16"/>
      <c r="T4" s="16"/>
      <c r="U4" s="16"/>
      <c r="V4" s="16"/>
      <c r="W4" s="16"/>
      <c r="X4" s="16"/>
      <c r="Y4" s="16"/>
      <c r="Z4" s="16"/>
      <c r="AA4" s="16"/>
      <c r="AB4" s="16"/>
      <c r="AC4" s="16"/>
    </row>
    <row r="5" spans="1:29" ht="30" customHeight="1">
      <c r="A5" s="93" t="s">
        <v>120</v>
      </c>
      <c r="B5" s="17"/>
      <c r="C5" s="17"/>
      <c r="D5" s="17"/>
      <c r="E5" s="17"/>
      <c r="F5" s="17"/>
      <c r="G5" s="17"/>
      <c r="H5" s="17"/>
      <c r="I5" s="17"/>
      <c r="J5" s="17"/>
      <c r="K5" s="16"/>
      <c r="L5" s="16"/>
      <c r="M5" s="16"/>
      <c r="N5" s="16"/>
      <c r="O5" s="16"/>
      <c r="P5" s="16"/>
      <c r="Q5" s="16"/>
      <c r="R5" s="16"/>
      <c r="S5" s="16"/>
      <c r="T5" s="16"/>
      <c r="U5" s="16"/>
      <c r="V5" s="16"/>
      <c r="W5" s="16"/>
      <c r="X5" s="16"/>
      <c r="Y5" s="16"/>
      <c r="Z5" s="16"/>
      <c r="AA5" s="16"/>
      <c r="AB5" s="16"/>
      <c r="AC5" s="16"/>
    </row>
    <row r="6" spans="1:29" ht="30" customHeight="1" thickBot="1">
      <c r="A6" s="17"/>
      <c r="B6" s="17"/>
      <c r="C6" s="17"/>
      <c r="D6" s="17"/>
      <c r="E6" s="17"/>
      <c r="F6" s="17"/>
      <c r="G6" s="17"/>
      <c r="H6" s="17"/>
      <c r="I6" s="17"/>
      <c r="J6" s="17"/>
      <c r="K6" s="16"/>
      <c r="L6" s="16"/>
      <c r="M6" s="16"/>
      <c r="N6" s="16"/>
      <c r="O6" s="16"/>
      <c r="P6" s="16"/>
      <c r="Q6" s="16"/>
      <c r="R6" s="16"/>
      <c r="S6" s="16"/>
      <c r="T6" s="16"/>
      <c r="U6" s="16"/>
      <c r="V6" s="16"/>
      <c r="W6" s="16"/>
      <c r="X6" s="16"/>
      <c r="Y6" s="16"/>
      <c r="Z6" s="16"/>
      <c r="AA6" s="16"/>
      <c r="AB6" s="16"/>
      <c r="AC6" s="16"/>
    </row>
    <row r="7" spans="1:29" ht="14.5" thickBot="1">
      <c r="A7" s="191"/>
      <c r="B7" s="732" t="s">
        <v>82</v>
      </c>
      <c r="C7" s="733"/>
      <c r="D7" s="733"/>
      <c r="E7" s="733"/>
      <c r="F7" s="733"/>
      <c r="G7" s="733"/>
      <c r="H7" s="733"/>
      <c r="I7" s="733"/>
      <c r="J7" s="734"/>
      <c r="K7" s="732" t="s">
        <v>83</v>
      </c>
      <c r="L7" s="733"/>
      <c r="M7" s="733"/>
      <c r="N7" s="733"/>
      <c r="O7" s="733"/>
      <c r="P7" s="733"/>
      <c r="Q7" s="733"/>
      <c r="R7" s="733"/>
      <c r="S7" s="734"/>
      <c r="T7" s="735" t="s">
        <v>86</v>
      </c>
      <c r="U7" s="733"/>
      <c r="V7" s="733"/>
      <c r="W7" s="733"/>
      <c r="X7" s="733"/>
      <c r="Y7" s="733"/>
      <c r="Z7" s="733"/>
      <c r="AA7" s="733"/>
      <c r="AB7" s="734"/>
      <c r="AC7" s="16"/>
    </row>
    <row r="8" spans="1:29" ht="12.65" customHeight="1">
      <c r="A8" s="721" t="s">
        <v>0</v>
      </c>
      <c r="B8" s="729" t="s">
        <v>128</v>
      </c>
      <c r="C8" s="730"/>
      <c r="D8" s="730"/>
      <c r="E8" s="730"/>
      <c r="F8" s="730"/>
      <c r="G8" s="730"/>
      <c r="H8" s="730"/>
      <c r="I8" s="730"/>
      <c r="J8" s="731"/>
      <c r="K8" s="729" t="s">
        <v>128</v>
      </c>
      <c r="L8" s="730"/>
      <c r="M8" s="730"/>
      <c r="N8" s="730"/>
      <c r="O8" s="730"/>
      <c r="P8" s="730"/>
      <c r="Q8" s="730"/>
      <c r="R8" s="730"/>
      <c r="S8" s="731"/>
      <c r="T8" s="729" t="s">
        <v>128</v>
      </c>
      <c r="U8" s="730"/>
      <c r="V8" s="730"/>
      <c r="W8" s="730"/>
      <c r="X8" s="730"/>
      <c r="Y8" s="730"/>
      <c r="Z8" s="730"/>
      <c r="AA8" s="730"/>
      <c r="AB8" s="731"/>
      <c r="AC8" s="16"/>
    </row>
    <row r="9" spans="1:29" ht="14.5" customHeight="1">
      <c r="A9" s="722"/>
      <c r="B9" s="724">
        <f>YEAR(Rpt_date)</f>
        <v>2021</v>
      </c>
      <c r="C9" s="725"/>
      <c r="D9" s="726"/>
      <c r="E9" s="727">
        <f>+B9-1</f>
        <v>2020</v>
      </c>
      <c r="F9" s="725"/>
      <c r="G9" s="726"/>
      <c r="H9" s="727">
        <f>+E9-1</f>
        <v>2019</v>
      </c>
      <c r="I9" s="725"/>
      <c r="J9" s="728"/>
      <c r="K9" s="724">
        <f>YEAR(Rpt_date)</f>
        <v>2021</v>
      </c>
      <c r="L9" s="725"/>
      <c r="M9" s="726"/>
      <c r="N9" s="727">
        <f>+K9-1</f>
        <v>2020</v>
      </c>
      <c r="O9" s="725"/>
      <c r="P9" s="726"/>
      <c r="Q9" s="727">
        <f>+N9-1</f>
        <v>2019</v>
      </c>
      <c r="R9" s="725"/>
      <c r="S9" s="728"/>
      <c r="T9" s="725">
        <f>YEAR(Rpt_date)</f>
        <v>2021</v>
      </c>
      <c r="U9" s="725"/>
      <c r="V9" s="726"/>
      <c r="W9" s="727">
        <f>+T9-1</f>
        <v>2020</v>
      </c>
      <c r="X9" s="725"/>
      <c r="Y9" s="726"/>
      <c r="Z9" s="727">
        <f>+W9-1</f>
        <v>2019</v>
      </c>
      <c r="AA9" s="725"/>
      <c r="AB9" s="728"/>
      <c r="AC9" s="16"/>
    </row>
    <row r="10" spans="1:29" ht="42">
      <c r="A10" s="722"/>
      <c r="B10" s="192" t="s">
        <v>121</v>
      </c>
      <c r="C10" s="193" t="s">
        <v>122</v>
      </c>
      <c r="D10" s="193" t="s">
        <v>51</v>
      </c>
      <c r="E10" s="193" t="s">
        <v>121</v>
      </c>
      <c r="F10" s="193" t="s">
        <v>122</v>
      </c>
      <c r="G10" s="193" t="s">
        <v>51</v>
      </c>
      <c r="H10" s="193" t="s">
        <v>121</v>
      </c>
      <c r="I10" s="193" t="s">
        <v>122</v>
      </c>
      <c r="J10" s="194" t="s">
        <v>51</v>
      </c>
      <c r="K10" s="192" t="s">
        <v>121</v>
      </c>
      <c r="L10" s="193" t="s">
        <v>122</v>
      </c>
      <c r="M10" s="193" t="s">
        <v>51</v>
      </c>
      <c r="N10" s="193" t="s">
        <v>121</v>
      </c>
      <c r="O10" s="193" t="s">
        <v>122</v>
      </c>
      <c r="P10" s="193" t="s">
        <v>51</v>
      </c>
      <c r="Q10" s="193" t="s">
        <v>121</v>
      </c>
      <c r="R10" s="193" t="s">
        <v>122</v>
      </c>
      <c r="S10" s="194" t="s">
        <v>51</v>
      </c>
      <c r="T10" s="199" t="s">
        <v>121</v>
      </c>
      <c r="U10" s="193" t="s">
        <v>122</v>
      </c>
      <c r="V10" s="193" t="s">
        <v>51</v>
      </c>
      <c r="W10" s="193" t="s">
        <v>121</v>
      </c>
      <c r="X10" s="193" t="s">
        <v>122</v>
      </c>
      <c r="Y10" s="193" t="s">
        <v>51</v>
      </c>
      <c r="Z10" s="193" t="s">
        <v>121</v>
      </c>
      <c r="AA10" s="193" t="s">
        <v>122</v>
      </c>
      <c r="AB10" s="194" t="s">
        <v>51</v>
      </c>
      <c r="AC10" s="16"/>
    </row>
    <row r="11" spans="1:29" ht="15" customHeight="1" thickBot="1">
      <c r="A11" s="723"/>
      <c r="B11" s="450" t="s">
        <v>104</v>
      </c>
      <c r="C11" s="451" t="s">
        <v>104</v>
      </c>
      <c r="D11" s="451" t="s">
        <v>4</v>
      </c>
      <c r="E11" s="451" t="s">
        <v>104</v>
      </c>
      <c r="F11" s="451" t="s">
        <v>104</v>
      </c>
      <c r="G11" s="451" t="s">
        <v>4</v>
      </c>
      <c r="H11" s="451" t="s">
        <v>104</v>
      </c>
      <c r="I11" s="451" t="s">
        <v>104</v>
      </c>
      <c r="J11" s="452" t="s">
        <v>4</v>
      </c>
      <c r="K11" s="450" t="s">
        <v>104</v>
      </c>
      <c r="L11" s="451" t="s">
        <v>104</v>
      </c>
      <c r="M11" s="451" t="s">
        <v>4</v>
      </c>
      <c r="N11" s="451" t="s">
        <v>104</v>
      </c>
      <c r="O11" s="451" t="s">
        <v>104</v>
      </c>
      <c r="P11" s="451" t="s">
        <v>4</v>
      </c>
      <c r="Q11" s="451" t="s">
        <v>104</v>
      </c>
      <c r="R11" s="451" t="s">
        <v>104</v>
      </c>
      <c r="S11" s="452" t="s">
        <v>4</v>
      </c>
      <c r="T11" s="453" t="s">
        <v>104</v>
      </c>
      <c r="U11" s="451" t="s">
        <v>104</v>
      </c>
      <c r="V11" s="451" t="s">
        <v>4</v>
      </c>
      <c r="W11" s="451" t="s">
        <v>104</v>
      </c>
      <c r="X11" s="451" t="s">
        <v>104</v>
      </c>
      <c r="Y11" s="451" t="s">
        <v>4</v>
      </c>
      <c r="Z11" s="451" t="s">
        <v>104</v>
      </c>
      <c r="AA11" s="451" t="s">
        <v>104</v>
      </c>
      <c r="AB11" s="452" t="s">
        <v>4</v>
      </c>
      <c r="AC11" s="16"/>
    </row>
    <row r="12" spans="1:29" ht="26.25" customHeight="1">
      <c r="A12" s="190" t="s">
        <v>71</v>
      </c>
      <c r="B12" s="460"/>
      <c r="C12" s="461"/>
      <c r="D12" s="461"/>
      <c r="E12" s="461"/>
      <c r="F12" s="461"/>
      <c r="G12" s="461"/>
      <c r="H12" s="461"/>
      <c r="I12" s="461"/>
      <c r="J12" s="463"/>
      <c r="K12" s="460"/>
      <c r="L12" s="461"/>
      <c r="M12" s="461"/>
      <c r="N12" s="461"/>
      <c r="O12" s="461"/>
      <c r="P12" s="461"/>
      <c r="Q12" s="461"/>
      <c r="R12" s="461"/>
      <c r="S12" s="462"/>
      <c r="T12" s="470"/>
      <c r="U12" s="461"/>
      <c r="V12" s="461"/>
      <c r="W12" s="461"/>
      <c r="X12" s="461"/>
      <c r="Y12" s="461"/>
      <c r="Z12" s="461"/>
      <c r="AA12" s="461"/>
      <c r="AB12" s="462"/>
      <c r="AC12" s="16"/>
    </row>
    <row r="13" spans="1:29" ht="14">
      <c r="A13" s="121" t="s">
        <v>281</v>
      </c>
      <c r="B13" s="195"/>
      <c r="C13" s="454"/>
      <c r="D13" s="454"/>
      <c r="E13" s="454"/>
      <c r="F13" s="454"/>
      <c r="G13" s="454"/>
      <c r="H13" s="454"/>
      <c r="I13" s="454"/>
      <c r="J13" s="464"/>
      <c r="K13" s="195"/>
      <c r="L13" s="454"/>
      <c r="M13" s="454"/>
      <c r="N13" s="454"/>
      <c r="O13" s="454"/>
      <c r="P13" s="454"/>
      <c r="Q13" s="454"/>
      <c r="R13" s="454"/>
      <c r="S13" s="196"/>
      <c r="T13" s="471"/>
      <c r="U13" s="454"/>
      <c r="V13" s="454"/>
      <c r="W13" s="454"/>
      <c r="X13" s="454"/>
      <c r="Y13" s="454"/>
      <c r="Z13" s="454"/>
      <c r="AA13" s="454"/>
      <c r="AB13" s="196"/>
      <c r="AC13" s="16"/>
    </row>
    <row r="14" spans="1:29" ht="14">
      <c r="A14" s="385" t="str">
        <f>""&amp;'3.2 Details Prod lines'!B12</f>
        <v>Whole Life - Par</v>
      </c>
      <c r="B14" s="301">
        <f>+'3.2 Details Prod lines'!H12</f>
        <v>0</v>
      </c>
      <c r="C14" s="402">
        <f>+'3.2 Details Prod lines'!I12</f>
        <v>0</v>
      </c>
      <c r="D14" s="387" t="str">
        <f t="shared" ref="D14:D21" si="0">IFERROR(+C14/C$155,"")</f>
        <v/>
      </c>
      <c r="E14" s="386"/>
      <c r="F14" s="386"/>
      <c r="G14" s="387" t="str">
        <f t="shared" ref="G14:G21" si="1">IFERROR(+F14/F$155,"")</f>
        <v/>
      </c>
      <c r="H14" s="386"/>
      <c r="I14" s="386"/>
      <c r="J14" s="465" t="str">
        <f t="shared" ref="J14:J21" si="2">IFERROR(+I14/I$155,"")</f>
        <v/>
      </c>
      <c r="K14" s="301">
        <f>+'3.2 Details Prod lines'!R12</f>
        <v>0</v>
      </c>
      <c r="L14" s="402">
        <f>+'3.2 Details Prod lines'!S12</f>
        <v>0</v>
      </c>
      <c r="M14" s="387" t="str">
        <f t="shared" ref="M14:M21" si="3">IFERROR(+L14/L$155,"")</f>
        <v/>
      </c>
      <c r="N14" s="386"/>
      <c r="O14" s="386"/>
      <c r="P14" s="387" t="str">
        <f t="shared" ref="P14:P21" si="4">IFERROR(+O14/O$155,"")</f>
        <v/>
      </c>
      <c r="Q14" s="386"/>
      <c r="R14" s="386"/>
      <c r="S14" s="200" t="str">
        <f t="shared" ref="S14:S21" si="5">IFERROR(+R14/R$155,"")</f>
        <v/>
      </c>
      <c r="T14" s="472">
        <f>B14+K14</f>
        <v>0</v>
      </c>
      <c r="U14" s="455">
        <f>C14+L14</f>
        <v>0</v>
      </c>
      <c r="V14" s="387" t="str">
        <f t="shared" ref="V14:V21" si="6">IFERROR(+U14/U$155,"")</f>
        <v/>
      </c>
      <c r="W14" s="455">
        <f t="shared" ref="W14:W20" si="7">E14+N14</f>
        <v>0</v>
      </c>
      <c r="X14" s="455">
        <f t="shared" ref="X14:X20" si="8">F14+O14</f>
        <v>0</v>
      </c>
      <c r="Y14" s="387" t="str">
        <f t="shared" ref="Y14:Y21" si="9">IFERROR(+X14/X$155,"")</f>
        <v/>
      </c>
      <c r="Z14" s="455">
        <f t="shared" ref="Z14:Z20" si="10">H14+Q14</f>
        <v>0</v>
      </c>
      <c r="AA14" s="455">
        <f t="shared" ref="AA14:AA20" si="11">I14+R14</f>
        <v>0</v>
      </c>
      <c r="AB14" s="200" t="str">
        <f t="shared" ref="AB14:AB21" si="12">IFERROR(+AA14/AA$155,"")</f>
        <v/>
      </c>
      <c r="AC14" s="16"/>
    </row>
    <row r="15" spans="1:29" ht="14">
      <c r="A15" s="385" t="str">
        <f>""&amp;'3.2 Details Prod lines'!B13</f>
        <v>Endowments - Par</v>
      </c>
      <c r="B15" s="301">
        <f>+'3.2 Details Prod lines'!H13</f>
        <v>0</v>
      </c>
      <c r="C15" s="402">
        <f>+'3.2 Details Prod lines'!I13</f>
        <v>0</v>
      </c>
      <c r="D15" s="387" t="str">
        <f t="shared" si="0"/>
        <v/>
      </c>
      <c r="E15" s="386"/>
      <c r="F15" s="386"/>
      <c r="G15" s="387" t="str">
        <f t="shared" si="1"/>
        <v/>
      </c>
      <c r="H15" s="386"/>
      <c r="I15" s="386"/>
      <c r="J15" s="465" t="str">
        <f t="shared" si="2"/>
        <v/>
      </c>
      <c r="K15" s="301">
        <f>+'3.2 Details Prod lines'!R13</f>
        <v>0</v>
      </c>
      <c r="L15" s="402">
        <f>+'3.2 Details Prod lines'!S13</f>
        <v>0</v>
      </c>
      <c r="M15" s="387" t="str">
        <f t="shared" si="3"/>
        <v/>
      </c>
      <c r="N15" s="386"/>
      <c r="O15" s="386"/>
      <c r="P15" s="387" t="str">
        <f t="shared" si="4"/>
        <v/>
      </c>
      <c r="Q15" s="386"/>
      <c r="R15" s="386"/>
      <c r="S15" s="200" t="str">
        <f t="shared" si="5"/>
        <v/>
      </c>
      <c r="T15" s="472">
        <f t="shared" ref="T15:T20" si="13">B15+K15</f>
        <v>0</v>
      </c>
      <c r="U15" s="455">
        <f t="shared" ref="U15:U20" si="14">C15+L15</f>
        <v>0</v>
      </c>
      <c r="V15" s="387" t="str">
        <f t="shared" si="6"/>
        <v/>
      </c>
      <c r="W15" s="455">
        <f t="shared" si="7"/>
        <v>0</v>
      </c>
      <c r="X15" s="455">
        <f t="shared" si="8"/>
        <v>0</v>
      </c>
      <c r="Y15" s="387" t="str">
        <f t="shared" si="9"/>
        <v/>
      </c>
      <c r="Z15" s="455">
        <f t="shared" si="10"/>
        <v>0</v>
      </c>
      <c r="AA15" s="455">
        <f t="shared" si="11"/>
        <v>0</v>
      </c>
      <c r="AB15" s="200" t="str">
        <f t="shared" si="12"/>
        <v/>
      </c>
      <c r="AC15" s="16"/>
    </row>
    <row r="16" spans="1:29" ht="14">
      <c r="A16" s="385" t="str">
        <f>""&amp;'3.2 Details Prod lines'!B14</f>
        <v>Other (specify)</v>
      </c>
      <c r="B16" s="301">
        <f>+'3.2 Details Prod lines'!H14</f>
        <v>0</v>
      </c>
      <c r="C16" s="402">
        <f>+'3.2 Details Prod lines'!I14</f>
        <v>0</v>
      </c>
      <c r="D16" s="387" t="str">
        <f t="shared" si="0"/>
        <v/>
      </c>
      <c r="E16" s="386"/>
      <c r="F16" s="386"/>
      <c r="G16" s="387" t="str">
        <f t="shared" si="1"/>
        <v/>
      </c>
      <c r="H16" s="386"/>
      <c r="I16" s="386"/>
      <c r="J16" s="465" t="str">
        <f t="shared" si="2"/>
        <v/>
      </c>
      <c r="K16" s="301">
        <f>+'3.2 Details Prod lines'!R14</f>
        <v>0</v>
      </c>
      <c r="L16" s="402">
        <f>+'3.2 Details Prod lines'!S14</f>
        <v>0</v>
      </c>
      <c r="M16" s="387" t="str">
        <f t="shared" si="3"/>
        <v/>
      </c>
      <c r="N16" s="386"/>
      <c r="O16" s="386"/>
      <c r="P16" s="387" t="str">
        <f t="shared" si="4"/>
        <v/>
      </c>
      <c r="Q16" s="386"/>
      <c r="R16" s="386"/>
      <c r="S16" s="200" t="str">
        <f t="shared" si="5"/>
        <v/>
      </c>
      <c r="T16" s="472">
        <f t="shared" si="13"/>
        <v>0</v>
      </c>
      <c r="U16" s="455">
        <f t="shared" si="14"/>
        <v>0</v>
      </c>
      <c r="V16" s="387" t="str">
        <f t="shared" si="6"/>
        <v/>
      </c>
      <c r="W16" s="455">
        <f t="shared" si="7"/>
        <v>0</v>
      </c>
      <c r="X16" s="455">
        <f t="shared" si="8"/>
        <v>0</v>
      </c>
      <c r="Y16" s="387" t="str">
        <f t="shared" si="9"/>
        <v/>
      </c>
      <c r="Z16" s="455">
        <f t="shared" si="10"/>
        <v>0</v>
      </c>
      <c r="AA16" s="455">
        <f t="shared" si="11"/>
        <v>0</v>
      </c>
      <c r="AB16" s="200" t="str">
        <f t="shared" si="12"/>
        <v/>
      </c>
      <c r="AC16" s="16"/>
    </row>
    <row r="17" spans="1:29" ht="14">
      <c r="A17" s="385" t="str">
        <f>""&amp;'3.2 Details Prod lines'!B15</f>
        <v/>
      </c>
      <c r="B17" s="301">
        <f>+'3.2 Details Prod lines'!H15</f>
        <v>0</v>
      </c>
      <c r="C17" s="402">
        <f>+'3.2 Details Prod lines'!I15</f>
        <v>0</v>
      </c>
      <c r="D17" s="387" t="str">
        <f t="shared" si="0"/>
        <v/>
      </c>
      <c r="E17" s="386"/>
      <c r="F17" s="386"/>
      <c r="G17" s="387" t="str">
        <f t="shared" si="1"/>
        <v/>
      </c>
      <c r="H17" s="386"/>
      <c r="I17" s="386"/>
      <c r="J17" s="465" t="str">
        <f t="shared" si="2"/>
        <v/>
      </c>
      <c r="K17" s="301">
        <f>+'3.2 Details Prod lines'!R15</f>
        <v>0</v>
      </c>
      <c r="L17" s="402">
        <f>+'3.2 Details Prod lines'!S15</f>
        <v>0</v>
      </c>
      <c r="M17" s="387" t="str">
        <f t="shared" si="3"/>
        <v/>
      </c>
      <c r="N17" s="386"/>
      <c r="O17" s="386"/>
      <c r="P17" s="387" t="str">
        <f t="shared" si="4"/>
        <v/>
      </c>
      <c r="Q17" s="386"/>
      <c r="R17" s="386"/>
      <c r="S17" s="200" t="str">
        <f t="shared" si="5"/>
        <v/>
      </c>
      <c r="T17" s="472">
        <f t="shared" si="13"/>
        <v>0</v>
      </c>
      <c r="U17" s="455">
        <f t="shared" si="14"/>
        <v>0</v>
      </c>
      <c r="V17" s="387" t="str">
        <f t="shared" si="6"/>
        <v/>
      </c>
      <c r="W17" s="455">
        <f t="shared" si="7"/>
        <v>0</v>
      </c>
      <c r="X17" s="455">
        <f t="shared" si="8"/>
        <v>0</v>
      </c>
      <c r="Y17" s="387" t="str">
        <f t="shared" si="9"/>
        <v/>
      </c>
      <c r="Z17" s="455">
        <f t="shared" si="10"/>
        <v>0</v>
      </c>
      <c r="AA17" s="455">
        <f t="shared" si="11"/>
        <v>0</v>
      </c>
      <c r="AB17" s="200" t="str">
        <f t="shared" si="12"/>
        <v/>
      </c>
      <c r="AC17" s="16"/>
    </row>
    <row r="18" spans="1:29" ht="14">
      <c r="A18" s="385" t="str">
        <f>""&amp;'3.2 Details Prod lines'!B16</f>
        <v/>
      </c>
      <c r="B18" s="301">
        <f>+'3.2 Details Prod lines'!H16</f>
        <v>0</v>
      </c>
      <c r="C18" s="402">
        <f>+'3.2 Details Prod lines'!I16</f>
        <v>0</v>
      </c>
      <c r="D18" s="387" t="str">
        <f t="shared" si="0"/>
        <v/>
      </c>
      <c r="E18" s="386"/>
      <c r="F18" s="386"/>
      <c r="G18" s="387" t="str">
        <f t="shared" si="1"/>
        <v/>
      </c>
      <c r="H18" s="386"/>
      <c r="I18" s="386"/>
      <c r="J18" s="465" t="str">
        <f t="shared" si="2"/>
        <v/>
      </c>
      <c r="K18" s="301">
        <f>+'3.2 Details Prod lines'!R16</f>
        <v>0</v>
      </c>
      <c r="L18" s="402">
        <f>+'3.2 Details Prod lines'!S16</f>
        <v>0</v>
      </c>
      <c r="M18" s="387" t="str">
        <f t="shared" si="3"/>
        <v/>
      </c>
      <c r="N18" s="386"/>
      <c r="O18" s="386"/>
      <c r="P18" s="387" t="str">
        <f t="shared" si="4"/>
        <v/>
      </c>
      <c r="Q18" s="386"/>
      <c r="R18" s="386"/>
      <c r="S18" s="200" t="str">
        <f t="shared" si="5"/>
        <v/>
      </c>
      <c r="T18" s="472">
        <f t="shared" si="13"/>
        <v>0</v>
      </c>
      <c r="U18" s="455">
        <f t="shared" si="14"/>
        <v>0</v>
      </c>
      <c r="V18" s="387" t="str">
        <f t="shared" si="6"/>
        <v/>
      </c>
      <c r="W18" s="455">
        <f t="shared" si="7"/>
        <v>0</v>
      </c>
      <c r="X18" s="455">
        <f t="shared" si="8"/>
        <v>0</v>
      </c>
      <c r="Y18" s="387" t="str">
        <f t="shared" si="9"/>
        <v/>
      </c>
      <c r="Z18" s="455">
        <f t="shared" si="10"/>
        <v>0</v>
      </c>
      <c r="AA18" s="455">
        <f t="shared" si="11"/>
        <v>0</v>
      </c>
      <c r="AB18" s="200" t="str">
        <f t="shared" si="12"/>
        <v/>
      </c>
      <c r="AC18" s="16"/>
    </row>
    <row r="19" spans="1:29" ht="14">
      <c r="A19" s="385" t="str">
        <f>""&amp;'3.2 Details Prod lines'!B17</f>
        <v/>
      </c>
      <c r="B19" s="301">
        <f>+'3.2 Details Prod lines'!H17</f>
        <v>0</v>
      </c>
      <c r="C19" s="402">
        <f>+'3.2 Details Prod lines'!I17</f>
        <v>0</v>
      </c>
      <c r="D19" s="387" t="str">
        <f t="shared" si="0"/>
        <v/>
      </c>
      <c r="E19" s="386"/>
      <c r="F19" s="386"/>
      <c r="G19" s="387" t="str">
        <f t="shared" si="1"/>
        <v/>
      </c>
      <c r="H19" s="386"/>
      <c r="I19" s="386"/>
      <c r="J19" s="465" t="str">
        <f t="shared" si="2"/>
        <v/>
      </c>
      <c r="K19" s="301">
        <f>+'3.2 Details Prod lines'!R17</f>
        <v>0</v>
      </c>
      <c r="L19" s="402">
        <f>+'3.2 Details Prod lines'!S17</f>
        <v>0</v>
      </c>
      <c r="M19" s="387" t="str">
        <f t="shared" si="3"/>
        <v/>
      </c>
      <c r="N19" s="386"/>
      <c r="O19" s="386"/>
      <c r="P19" s="387" t="str">
        <f t="shared" si="4"/>
        <v/>
      </c>
      <c r="Q19" s="386"/>
      <c r="R19" s="386"/>
      <c r="S19" s="200" t="str">
        <f t="shared" si="5"/>
        <v/>
      </c>
      <c r="T19" s="472">
        <f t="shared" si="13"/>
        <v>0</v>
      </c>
      <c r="U19" s="455">
        <f t="shared" si="14"/>
        <v>0</v>
      </c>
      <c r="V19" s="387" t="str">
        <f t="shared" si="6"/>
        <v/>
      </c>
      <c r="W19" s="455">
        <f t="shared" si="7"/>
        <v>0</v>
      </c>
      <c r="X19" s="455">
        <f t="shared" si="8"/>
        <v>0</v>
      </c>
      <c r="Y19" s="387" t="str">
        <f t="shared" si="9"/>
        <v/>
      </c>
      <c r="Z19" s="455">
        <f t="shared" si="10"/>
        <v>0</v>
      </c>
      <c r="AA19" s="455">
        <f t="shared" si="11"/>
        <v>0</v>
      </c>
      <c r="AB19" s="200" t="str">
        <f t="shared" si="12"/>
        <v/>
      </c>
      <c r="AC19" s="16"/>
    </row>
    <row r="20" spans="1:29" ht="14">
      <c r="A20" s="385" t="str">
        <f>""&amp;'3.2 Details Prod lines'!B18</f>
        <v/>
      </c>
      <c r="B20" s="301">
        <f>+'3.2 Details Prod lines'!H18</f>
        <v>0</v>
      </c>
      <c r="C20" s="402">
        <f>+'3.2 Details Prod lines'!I18</f>
        <v>0</v>
      </c>
      <c r="D20" s="387" t="str">
        <f t="shared" si="0"/>
        <v/>
      </c>
      <c r="E20" s="386"/>
      <c r="F20" s="386"/>
      <c r="G20" s="387" t="str">
        <f t="shared" si="1"/>
        <v/>
      </c>
      <c r="H20" s="386"/>
      <c r="I20" s="386"/>
      <c r="J20" s="465" t="str">
        <f t="shared" si="2"/>
        <v/>
      </c>
      <c r="K20" s="301">
        <f>+'3.2 Details Prod lines'!R18</f>
        <v>0</v>
      </c>
      <c r="L20" s="402">
        <f>+'3.2 Details Prod lines'!S18</f>
        <v>0</v>
      </c>
      <c r="M20" s="387" t="str">
        <f t="shared" si="3"/>
        <v/>
      </c>
      <c r="N20" s="386"/>
      <c r="O20" s="386"/>
      <c r="P20" s="387" t="str">
        <f t="shared" si="4"/>
        <v/>
      </c>
      <c r="Q20" s="386"/>
      <c r="R20" s="386"/>
      <c r="S20" s="200" t="str">
        <f t="shared" si="5"/>
        <v/>
      </c>
      <c r="T20" s="472">
        <f t="shared" si="13"/>
        <v>0</v>
      </c>
      <c r="U20" s="455">
        <f t="shared" si="14"/>
        <v>0</v>
      </c>
      <c r="V20" s="387" t="str">
        <f t="shared" si="6"/>
        <v/>
      </c>
      <c r="W20" s="455">
        <f t="shared" si="7"/>
        <v>0</v>
      </c>
      <c r="X20" s="455">
        <f t="shared" si="8"/>
        <v>0</v>
      </c>
      <c r="Y20" s="387" t="str">
        <f t="shared" si="9"/>
        <v/>
      </c>
      <c r="Z20" s="455">
        <f t="shared" si="10"/>
        <v>0</v>
      </c>
      <c r="AA20" s="455">
        <f t="shared" si="11"/>
        <v>0</v>
      </c>
      <c r="AB20" s="200" t="str">
        <f t="shared" si="12"/>
        <v/>
      </c>
      <c r="AC20" s="16"/>
    </row>
    <row r="21" spans="1:29" ht="14">
      <c r="A21" s="379" t="s">
        <v>268</v>
      </c>
      <c r="B21" s="129">
        <f>SUM(B14:B20)</f>
        <v>0</v>
      </c>
      <c r="C21" s="388">
        <f>SUM(C14:C20)</f>
        <v>0</v>
      </c>
      <c r="D21" s="389" t="str">
        <f t="shared" si="0"/>
        <v/>
      </c>
      <c r="E21" s="388">
        <f>SUM(E14:E20)</f>
        <v>0</v>
      </c>
      <c r="F21" s="388">
        <f>SUM(F14:F20)</f>
        <v>0</v>
      </c>
      <c r="G21" s="389" t="str">
        <f t="shared" si="1"/>
        <v/>
      </c>
      <c r="H21" s="388">
        <f>SUM(H14:H20)</f>
        <v>0</v>
      </c>
      <c r="I21" s="388">
        <f>SUM(I14:I20)</f>
        <v>0</v>
      </c>
      <c r="J21" s="466" t="str">
        <f t="shared" si="2"/>
        <v/>
      </c>
      <c r="K21" s="129">
        <f>SUM(K14:K20)</f>
        <v>0</v>
      </c>
      <c r="L21" s="388">
        <f>SUM(L14:L20)</f>
        <v>0</v>
      </c>
      <c r="M21" s="389" t="str">
        <f t="shared" si="3"/>
        <v/>
      </c>
      <c r="N21" s="388">
        <f>SUM(N14:N20)</f>
        <v>0</v>
      </c>
      <c r="O21" s="388">
        <f>SUM(O14:O20)</f>
        <v>0</v>
      </c>
      <c r="P21" s="389" t="str">
        <f t="shared" si="4"/>
        <v/>
      </c>
      <c r="Q21" s="388">
        <f>SUM(Q14:Q20)</f>
        <v>0</v>
      </c>
      <c r="R21" s="388">
        <f>SUM(R14:R20)</f>
        <v>0</v>
      </c>
      <c r="S21" s="203" t="str">
        <f t="shared" si="5"/>
        <v/>
      </c>
      <c r="T21" s="473">
        <f>SUM(T14:T20)</f>
        <v>0</v>
      </c>
      <c r="U21" s="388">
        <f>SUM(U14:U20)</f>
        <v>0</v>
      </c>
      <c r="V21" s="389" t="str">
        <f t="shared" si="6"/>
        <v/>
      </c>
      <c r="W21" s="388">
        <f>SUM(W14:W20)</f>
        <v>0</v>
      </c>
      <c r="X21" s="388">
        <f>SUM(X14:X20)</f>
        <v>0</v>
      </c>
      <c r="Y21" s="389" t="str">
        <f t="shared" si="9"/>
        <v/>
      </c>
      <c r="Z21" s="388">
        <f>SUM(Z14:Z20)</f>
        <v>0</v>
      </c>
      <c r="AA21" s="388">
        <f>SUM(AA14:AA20)</f>
        <v>0</v>
      </c>
      <c r="AB21" s="203" t="str">
        <f t="shared" si="12"/>
        <v/>
      </c>
      <c r="AC21" s="16"/>
    </row>
    <row r="22" spans="1:29" ht="14">
      <c r="A22" s="120"/>
      <c r="B22" s="197"/>
      <c r="C22" s="456"/>
      <c r="D22" s="457"/>
      <c r="E22" s="456"/>
      <c r="F22" s="456"/>
      <c r="G22" s="457"/>
      <c r="H22" s="456"/>
      <c r="I22" s="456"/>
      <c r="J22" s="467"/>
      <c r="K22" s="197"/>
      <c r="L22" s="456"/>
      <c r="M22" s="457"/>
      <c r="N22" s="456"/>
      <c r="O22" s="456"/>
      <c r="P22" s="457"/>
      <c r="Q22" s="456"/>
      <c r="R22" s="456"/>
      <c r="S22" s="201"/>
      <c r="T22" s="474"/>
      <c r="U22" s="456"/>
      <c r="V22" s="457"/>
      <c r="W22" s="456"/>
      <c r="X22" s="456"/>
      <c r="Y22" s="457"/>
      <c r="Z22" s="456"/>
      <c r="AA22" s="456"/>
      <c r="AB22" s="201"/>
      <c r="AC22" s="16"/>
    </row>
    <row r="23" spans="1:29" ht="14">
      <c r="A23" s="379" t="s">
        <v>269</v>
      </c>
      <c r="B23" s="197"/>
      <c r="C23" s="456"/>
      <c r="D23" s="457"/>
      <c r="E23" s="456"/>
      <c r="F23" s="456"/>
      <c r="G23" s="457"/>
      <c r="H23" s="456"/>
      <c r="I23" s="456"/>
      <c r="J23" s="467"/>
      <c r="K23" s="197"/>
      <c r="L23" s="456"/>
      <c r="M23" s="457"/>
      <c r="N23" s="456"/>
      <c r="O23" s="456"/>
      <c r="P23" s="457"/>
      <c r="Q23" s="456"/>
      <c r="R23" s="456"/>
      <c r="S23" s="201"/>
      <c r="T23" s="474"/>
      <c r="U23" s="456"/>
      <c r="V23" s="457"/>
      <c r="W23" s="456"/>
      <c r="X23" s="456"/>
      <c r="Y23" s="457"/>
      <c r="Z23" s="456"/>
      <c r="AA23" s="456"/>
      <c r="AB23" s="201"/>
      <c r="AC23" s="16"/>
    </row>
    <row r="24" spans="1:29" ht="14">
      <c r="A24" s="385" t="str">
        <f>""&amp;'3.2 Details Prod lines'!B22</f>
        <v>Individual Annuities- Par</v>
      </c>
      <c r="B24" s="301">
        <f>+'3.2 Details Prod lines'!H22</f>
        <v>0</v>
      </c>
      <c r="C24" s="402">
        <f>+'3.2 Details Prod lines'!I22</f>
        <v>0</v>
      </c>
      <c r="D24" s="387" t="str">
        <f t="shared" ref="D24:D31" si="15">IFERROR(+C24/C$155,"")</f>
        <v/>
      </c>
      <c r="E24" s="458"/>
      <c r="F24" s="458"/>
      <c r="G24" s="387" t="str">
        <f t="shared" ref="G24:G31" si="16">IFERROR(+F24/F$155,"")</f>
        <v/>
      </c>
      <c r="H24" s="458"/>
      <c r="I24" s="458"/>
      <c r="J24" s="465" t="str">
        <f t="shared" ref="J24:J31" si="17">IFERROR(+I24/I$155,"")</f>
        <v/>
      </c>
      <c r="K24" s="301">
        <f>+'3.2 Details Prod lines'!R22</f>
        <v>0</v>
      </c>
      <c r="L24" s="402">
        <f>+'3.2 Details Prod lines'!S22</f>
        <v>0</v>
      </c>
      <c r="M24" s="387" t="str">
        <f t="shared" ref="M24:M31" si="18">IFERROR(+L24/L$155,"")</f>
        <v/>
      </c>
      <c r="N24" s="458"/>
      <c r="O24" s="458"/>
      <c r="P24" s="387" t="str">
        <f t="shared" ref="P24:P31" si="19">IFERROR(+O24/O$155,"")</f>
        <v/>
      </c>
      <c r="Q24" s="458"/>
      <c r="R24" s="458"/>
      <c r="S24" s="200" t="str">
        <f t="shared" ref="S24:S31" si="20">IFERROR(+R24/R$155,"")</f>
        <v/>
      </c>
      <c r="T24" s="472">
        <f t="shared" ref="T24:T29" si="21">B24+K24</f>
        <v>0</v>
      </c>
      <c r="U24" s="455">
        <f t="shared" ref="U24:U29" si="22">C24+L24</f>
        <v>0</v>
      </c>
      <c r="V24" s="387" t="str">
        <f t="shared" ref="V24:V31" si="23">IFERROR(+U24/U$155,"")</f>
        <v/>
      </c>
      <c r="W24" s="455">
        <f t="shared" ref="W24:W29" si="24">E24+N24</f>
        <v>0</v>
      </c>
      <c r="X24" s="455">
        <f t="shared" ref="X24:X29" si="25">F24+O24</f>
        <v>0</v>
      </c>
      <c r="Y24" s="387" t="str">
        <f t="shared" ref="Y24:Y31" si="26">IFERROR(+X24/X$155,"")</f>
        <v/>
      </c>
      <c r="Z24" s="455">
        <f t="shared" ref="Z24:Z29" si="27">H24+Q24</f>
        <v>0</v>
      </c>
      <c r="AA24" s="455">
        <f t="shared" ref="AA24:AA29" si="28">I24+R24</f>
        <v>0</v>
      </c>
      <c r="AB24" s="200" t="str">
        <f t="shared" ref="AB24:AB31" si="29">IFERROR(+AA24/AA$155,"")</f>
        <v/>
      </c>
      <c r="AC24" s="16"/>
    </row>
    <row r="25" spans="1:29" ht="14">
      <c r="A25" s="385" t="str">
        <f>""&amp;'3.2 Details Prod lines'!B23</f>
        <v>Other (specify)</v>
      </c>
      <c r="B25" s="301">
        <f>+'3.2 Details Prod lines'!H23</f>
        <v>0</v>
      </c>
      <c r="C25" s="402">
        <f>+'3.2 Details Prod lines'!I23</f>
        <v>0</v>
      </c>
      <c r="D25" s="387" t="str">
        <f t="shared" si="15"/>
        <v/>
      </c>
      <c r="E25" s="458"/>
      <c r="F25" s="458"/>
      <c r="G25" s="387" t="str">
        <f t="shared" si="16"/>
        <v/>
      </c>
      <c r="H25" s="458"/>
      <c r="I25" s="458"/>
      <c r="J25" s="465" t="str">
        <f t="shared" si="17"/>
        <v/>
      </c>
      <c r="K25" s="301">
        <f>+'3.2 Details Prod lines'!R23</f>
        <v>0</v>
      </c>
      <c r="L25" s="402">
        <f>+'3.2 Details Prod lines'!S23</f>
        <v>0</v>
      </c>
      <c r="M25" s="387" t="str">
        <f t="shared" si="18"/>
        <v/>
      </c>
      <c r="N25" s="458"/>
      <c r="O25" s="458"/>
      <c r="P25" s="387" t="str">
        <f t="shared" si="19"/>
        <v/>
      </c>
      <c r="Q25" s="458"/>
      <c r="R25" s="458"/>
      <c r="S25" s="200" t="str">
        <f t="shared" si="20"/>
        <v/>
      </c>
      <c r="T25" s="472">
        <f t="shared" si="21"/>
        <v>0</v>
      </c>
      <c r="U25" s="455">
        <f t="shared" si="22"/>
        <v>0</v>
      </c>
      <c r="V25" s="387" t="str">
        <f t="shared" si="23"/>
        <v/>
      </c>
      <c r="W25" s="455">
        <f t="shared" si="24"/>
        <v>0</v>
      </c>
      <c r="X25" s="455">
        <f t="shared" si="25"/>
        <v>0</v>
      </c>
      <c r="Y25" s="387" t="str">
        <f t="shared" si="26"/>
        <v/>
      </c>
      <c r="Z25" s="455">
        <f t="shared" si="27"/>
        <v>0</v>
      </c>
      <c r="AA25" s="455">
        <f t="shared" si="28"/>
        <v>0</v>
      </c>
      <c r="AB25" s="200" t="str">
        <f t="shared" si="29"/>
        <v/>
      </c>
      <c r="AC25" s="16"/>
    </row>
    <row r="26" spans="1:29" ht="14">
      <c r="A26" s="385" t="str">
        <f>""&amp;'3.2 Details Prod lines'!B24</f>
        <v/>
      </c>
      <c r="B26" s="301">
        <f>+'3.2 Details Prod lines'!H24</f>
        <v>0</v>
      </c>
      <c r="C26" s="402">
        <f>+'3.2 Details Prod lines'!I24</f>
        <v>0</v>
      </c>
      <c r="D26" s="387" t="str">
        <f t="shared" si="15"/>
        <v/>
      </c>
      <c r="E26" s="458"/>
      <c r="F26" s="458"/>
      <c r="G26" s="387" t="str">
        <f t="shared" si="16"/>
        <v/>
      </c>
      <c r="H26" s="458"/>
      <c r="I26" s="458"/>
      <c r="J26" s="465" t="str">
        <f t="shared" si="17"/>
        <v/>
      </c>
      <c r="K26" s="301">
        <f>+'3.2 Details Prod lines'!R24</f>
        <v>0</v>
      </c>
      <c r="L26" s="402">
        <f>+'3.2 Details Prod lines'!S24</f>
        <v>0</v>
      </c>
      <c r="M26" s="387" t="str">
        <f t="shared" si="18"/>
        <v/>
      </c>
      <c r="N26" s="458"/>
      <c r="O26" s="458"/>
      <c r="P26" s="387" t="str">
        <f t="shared" si="19"/>
        <v/>
      </c>
      <c r="Q26" s="458"/>
      <c r="R26" s="458"/>
      <c r="S26" s="200" t="str">
        <f t="shared" si="20"/>
        <v/>
      </c>
      <c r="T26" s="472">
        <f t="shared" si="21"/>
        <v>0</v>
      </c>
      <c r="U26" s="455">
        <f t="shared" si="22"/>
        <v>0</v>
      </c>
      <c r="V26" s="387" t="str">
        <f t="shared" si="23"/>
        <v/>
      </c>
      <c r="W26" s="455">
        <f t="shared" si="24"/>
        <v>0</v>
      </c>
      <c r="X26" s="455">
        <f t="shared" si="25"/>
        <v>0</v>
      </c>
      <c r="Y26" s="387" t="str">
        <f t="shared" si="26"/>
        <v/>
      </c>
      <c r="Z26" s="455">
        <f t="shared" si="27"/>
        <v>0</v>
      </c>
      <c r="AA26" s="455">
        <f t="shared" si="28"/>
        <v>0</v>
      </c>
      <c r="AB26" s="200" t="str">
        <f t="shared" si="29"/>
        <v/>
      </c>
      <c r="AC26" s="16"/>
    </row>
    <row r="27" spans="1:29" ht="14">
      <c r="A27" s="385" t="str">
        <f>""&amp;'3.2 Details Prod lines'!B25</f>
        <v/>
      </c>
      <c r="B27" s="301">
        <f>+'3.2 Details Prod lines'!H25</f>
        <v>0</v>
      </c>
      <c r="C27" s="402">
        <f>+'3.2 Details Prod lines'!I25</f>
        <v>0</v>
      </c>
      <c r="D27" s="387" t="str">
        <f t="shared" si="15"/>
        <v/>
      </c>
      <c r="E27" s="458"/>
      <c r="F27" s="458"/>
      <c r="G27" s="387" t="str">
        <f t="shared" si="16"/>
        <v/>
      </c>
      <c r="H27" s="458"/>
      <c r="I27" s="458"/>
      <c r="J27" s="465" t="str">
        <f t="shared" si="17"/>
        <v/>
      </c>
      <c r="K27" s="301">
        <f>+'3.2 Details Prod lines'!R25</f>
        <v>0</v>
      </c>
      <c r="L27" s="402">
        <f>+'3.2 Details Prod lines'!S25</f>
        <v>0</v>
      </c>
      <c r="M27" s="387" t="str">
        <f t="shared" si="18"/>
        <v/>
      </c>
      <c r="N27" s="458"/>
      <c r="O27" s="458"/>
      <c r="P27" s="387" t="str">
        <f t="shared" si="19"/>
        <v/>
      </c>
      <c r="Q27" s="458"/>
      <c r="R27" s="458"/>
      <c r="S27" s="200" t="str">
        <f t="shared" si="20"/>
        <v/>
      </c>
      <c r="T27" s="472">
        <f t="shared" si="21"/>
        <v>0</v>
      </c>
      <c r="U27" s="455">
        <f t="shared" si="22"/>
        <v>0</v>
      </c>
      <c r="V27" s="387" t="str">
        <f t="shared" si="23"/>
        <v/>
      </c>
      <c r="W27" s="455">
        <f t="shared" si="24"/>
        <v>0</v>
      </c>
      <c r="X27" s="455">
        <f t="shared" si="25"/>
        <v>0</v>
      </c>
      <c r="Y27" s="387" t="str">
        <f t="shared" si="26"/>
        <v/>
      </c>
      <c r="Z27" s="455">
        <f t="shared" si="27"/>
        <v>0</v>
      </c>
      <c r="AA27" s="455">
        <f t="shared" si="28"/>
        <v>0</v>
      </c>
      <c r="AB27" s="200" t="str">
        <f t="shared" si="29"/>
        <v/>
      </c>
      <c r="AC27" s="16"/>
    </row>
    <row r="28" spans="1:29" ht="14">
      <c r="A28" s="385" t="str">
        <f>""&amp;'3.2 Details Prod lines'!B26</f>
        <v/>
      </c>
      <c r="B28" s="301">
        <f>+'3.2 Details Prod lines'!H26</f>
        <v>0</v>
      </c>
      <c r="C28" s="402">
        <f>+'3.2 Details Prod lines'!I26</f>
        <v>0</v>
      </c>
      <c r="D28" s="387" t="str">
        <f t="shared" si="15"/>
        <v/>
      </c>
      <c r="E28" s="458"/>
      <c r="F28" s="458"/>
      <c r="G28" s="387" t="str">
        <f t="shared" si="16"/>
        <v/>
      </c>
      <c r="H28" s="458"/>
      <c r="I28" s="458"/>
      <c r="J28" s="465" t="str">
        <f t="shared" si="17"/>
        <v/>
      </c>
      <c r="K28" s="301">
        <f>+'3.2 Details Prod lines'!R26</f>
        <v>0</v>
      </c>
      <c r="L28" s="402">
        <f>+'3.2 Details Prod lines'!S26</f>
        <v>0</v>
      </c>
      <c r="M28" s="387" t="str">
        <f t="shared" si="18"/>
        <v/>
      </c>
      <c r="N28" s="458"/>
      <c r="O28" s="458"/>
      <c r="P28" s="387" t="str">
        <f t="shared" si="19"/>
        <v/>
      </c>
      <c r="Q28" s="458"/>
      <c r="R28" s="458"/>
      <c r="S28" s="200" t="str">
        <f t="shared" si="20"/>
        <v/>
      </c>
      <c r="T28" s="472">
        <f t="shared" si="21"/>
        <v>0</v>
      </c>
      <c r="U28" s="455">
        <f t="shared" si="22"/>
        <v>0</v>
      </c>
      <c r="V28" s="387" t="str">
        <f t="shared" si="23"/>
        <v/>
      </c>
      <c r="W28" s="455">
        <f t="shared" si="24"/>
        <v>0</v>
      </c>
      <c r="X28" s="455">
        <f t="shared" si="25"/>
        <v>0</v>
      </c>
      <c r="Y28" s="387" t="str">
        <f t="shared" si="26"/>
        <v/>
      </c>
      <c r="Z28" s="455">
        <f t="shared" si="27"/>
        <v>0</v>
      </c>
      <c r="AA28" s="455">
        <f t="shared" si="28"/>
        <v>0</v>
      </c>
      <c r="AB28" s="200" t="str">
        <f t="shared" si="29"/>
        <v/>
      </c>
      <c r="AC28" s="16"/>
    </row>
    <row r="29" spans="1:29" ht="14">
      <c r="A29" s="385" t="str">
        <f>""&amp;'3.2 Details Prod lines'!B27</f>
        <v/>
      </c>
      <c r="B29" s="301">
        <f>+'3.2 Details Prod lines'!H27</f>
        <v>0</v>
      </c>
      <c r="C29" s="402">
        <f>+'3.2 Details Prod lines'!I27</f>
        <v>0</v>
      </c>
      <c r="D29" s="387" t="str">
        <f t="shared" si="15"/>
        <v/>
      </c>
      <c r="E29" s="458"/>
      <c r="F29" s="458"/>
      <c r="G29" s="387" t="str">
        <f t="shared" si="16"/>
        <v/>
      </c>
      <c r="H29" s="458"/>
      <c r="I29" s="458"/>
      <c r="J29" s="465" t="str">
        <f t="shared" si="17"/>
        <v/>
      </c>
      <c r="K29" s="301">
        <f>+'3.2 Details Prod lines'!R27</f>
        <v>0</v>
      </c>
      <c r="L29" s="402">
        <f>+'3.2 Details Prod lines'!S27</f>
        <v>0</v>
      </c>
      <c r="M29" s="387" t="str">
        <f t="shared" si="18"/>
        <v/>
      </c>
      <c r="N29" s="458"/>
      <c r="O29" s="458"/>
      <c r="P29" s="387" t="str">
        <f t="shared" si="19"/>
        <v/>
      </c>
      <c r="Q29" s="458"/>
      <c r="R29" s="458"/>
      <c r="S29" s="200" t="str">
        <f t="shared" si="20"/>
        <v/>
      </c>
      <c r="T29" s="472">
        <f t="shared" si="21"/>
        <v>0</v>
      </c>
      <c r="U29" s="455">
        <f t="shared" si="22"/>
        <v>0</v>
      </c>
      <c r="V29" s="387" t="str">
        <f t="shared" si="23"/>
        <v/>
      </c>
      <c r="W29" s="455">
        <f t="shared" si="24"/>
        <v>0</v>
      </c>
      <c r="X29" s="455">
        <f t="shared" si="25"/>
        <v>0</v>
      </c>
      <c r="Y29" s="387" t="str">
        <f t="shared" si="26"/>
        <v/>
      </c>
      <c r="Z29" s="455">
        <f t="shared" si="27"/>
        <v>0</v>
      </c>
      <c r="AA29" s="455">
        <f t="shared" si="28"/>
        <v>0</v>
      </c>
      <c r="AB29" s="200" t="str">
        <f t="shared" si="29"/>
        <v/>
      </c>
      <c r="AC29" s="16"/>
    </row>
    <row r="30" spans="1:29" ht="14">
      <c r="A30" s="379" t="s">
        <v>174</v>
      </c>
      <c r="B30" s="129">
        <f>SUM(B24:B29)</f>
        <v>0</v>
      </c>
      <c r="C30" s="388">
        <f>SUM(C24:C29)</f>
        <v>0</v>
      </c>
      <c r="D30" s="389" t="str">
        <f t="shared" si="15"/>
        <v/>
      </c>
      <c r="E30" s="388">
        <f>SUM(E24:E29)</f>
        <v>0</v>
      </c>
      <c r="F30" s="388">
        <f>SUM(F24:F29)</f>
        <v>0</v>
      </c>
      <c r="G30" s="389" t="str">
        <f t="shared" si="16"/>
        <v/>
      </c>
      <c r="H30" s="388">
        <f>SUM(H24:H29)</f>
        <v>0</v>
      </c>
      <c r="I30" s="388">
        <f>SUM(I24:I29)</f>
        <v>0</v>
      </c>
      <c r="J30" s="466" t="str">
        <f t="shared" si="17"/>
        <v/>
      </c>
      <c r="K30" s="129">
        <f>SUM(K24:K29)</f>
        <v>0</v>
      </c>
      <c r="L30" s="388">
        <f>SUM(L24:L29)</f>
        <v>0</v>
      </c>
      <c r="M30" s="389" t="str">
        <f t="shared" si="18"/>
        <v/>
      </c>
      <c r="N30" s="388">
        <f>SUM(N24:N29)</f>
        <v>0</v>
      </c>
      <c r="O30" s="388">
        <f>SUM(O24:O29)</f>
        <v>0</v>
      </c>
      <c r="P30" s="389" t="str">
        <f t="shared" si="19"/>
        <v/>
      </c>
      <c r="Q30" s="388">
        <f>SUM(Q24:Q29)</f>
        <v>0</v>
      </c>
      <c r="R30" s="388">
        <f>SUM(R24:R29)</f>
        <v>0</v>
      </c>
      <c r="S30" s="203" t="str">
        <f t="shared" si="20"/>
        <v/>
      </c>
      <c r="T30" s="473">
        <f>SUM(T24:T29)</f>
        <v>0</v>
      </c>
      <c r="U30" s="388">
        <f>SUM(U24:U29)</f>
        <v>0</v>
      </c>
      <c r="V30" s="389" t="str">
        <f t="shared" si="23"/>
        <v/>
      </c>
      <c r="W30" s="388">
        <f>SUM(W24:W29)</f>
        <v>0</v>
      </c>
      <c r="X30" s="388">
        <f>SUM(X24:X29)</f>
        <v>0</v>
      </c>
      <c r="Y30" s="389" t="str">
        <f t="shared" si="26"/>
        <v/>
      </c>
      <c r="Z30" s="388">
        <f>SUM(Z24:Z29)</f>
        <v>0</v>
      </c>
      <c r="AA30" s="388">
        <f>SUM(AA24:AA29)</f>
        <v>0</v>
      </c>
      <c r="AB30" s="203" t="str">
        <f t="shared" si="29"/>
        <v/>
      </c>
      <c r="AC30" s="16"/>
    </row>
    <row r="31" spans="1:29" ht="14">
      <c r="A31" s="379" t="s">
        <v>270</v>
      </c>
      <c r="B31" s="129">
        <f>+B21+B30</f>
        <v>0</v>
      </c>
      <c r="C31" s="388">
        <f>+C21+C30</f>
        <v>0</v>
      </c>
      <c r="D31" s="389" t="str">
        <f t="shared" si="15"/>
        <v/>
      </c>
      <c r="E31" s="388">
        <f>+E21+E30</f>
        <v>0</v>
      </c>
      <c r="F31" s="388">
        <f>+F21+F30</f>
        <v>0</v>
      </c>
      <c r="G31" s="389" t="str">
        <f t="shared" si="16"/>
        <v/>
      </c>
      <c r="H31" s="388">
        <f>+H21+H30</f>
        <v>0</v>
      </c>
      <c r="I31" s="388">
        <f>+I21+I30</f>
        <v>0</v>
      </c>
      <c r="J31" s="466" t="str">
        <f t="shared" si="17"/>
        <v/>
      </c>
      <c r="K31" s="129">
        <f>+K21+K30</f>
        <v>0</v>
      </c>
      <c r="L31" s="388">
        <f>+L21+L30</f>
        <v>0</v>
      </c>
      <c r="M31" s="389" t="str">
        <f t="shared" si="18"/>
        <v/>
      </c>
      <c r="N31" s="388">
        <f>+N21+N30</f>
        <v>0</v>
      </c>
      <c r="O31" s="388">
        <f>+O21+O30</f>
        <v>0</v>
      </c>
      <c r="P31" s="389" t="str">
        <f t="shared" si="19"/>
        <v/>
      </c>
      <c r="Q31" s="388">
        <f>+Q21+Q30</f>
        <v>0</v>
      </c>
      <c r="R31" s="388">
        <f>+R21+R30</f>
        <v>0</v>
      </c>
      <c r="S31" s="203" t="str">
        <f t="shared" si="20"/>
        <v/>
      </c>
      <c r="T31" s="473">
        <f>+T21+T30</f>
        <v>0</v>
      </c>
      <c r="U31" s="388">
        <f>+U21+U30</f>
        <v>0</v>
      </c>
      <c r="V31" s="389" t="str">
        <f t="shared" si="23"/>
        <v/>
      </c>
      <c r="W31" s="388">
        <f>+W21+W30</f>
        <v>0</v>
      </c>
      <c r="X31" s="388">
        <f>+X21+X30</f>
        <v>0</v>
      </c>
      <c r="Y31" s="389" t="str">
        <f t="shared" si="26"/>
        <v/>
      </c>
      <c r="Z31" s="388">
        <f>+Z21+Z30</f>
        <v>0</v>
      </c>
      <c r="AA31" s="388">
        <f>+AA21+AA30</f>
        <v>0</v>
      </c>
      <c r="AB31" s="203" t="str">
        <f t="shared" si="29"/>
        <v/>
      </c>
      <c r="AC31" s="16"/>
    </row>
    <row r="32" spans="1:29" ht="14">
      <c r="A32" s="380"/>
      <c r="B32" s="198"/>
      <c r="C32" s="383"/>
      <c r="D32" s="384"/>
      <c r="E32" s="383"/>
      <c r="F32" s="383"/>
      <c r="G32" s="384"/>
      <c r="H32" s="383"/>
      <c r="I32" s="383"/>
      <c r="J32" s="468"/>
      <c r="K32" s="198"/>
      <c r="L32" s="383"/>
      <c r="M32" s="384"/>
      <c r="N32" s="383"/>
      <c r="O32" s="383"/>
      <c r="P32" s="384"/>
      <c r="Q32" s="383"/>
      <c r="R32" s="383"/>
      <c r="S32" s="202"/>
      <c r="T32" s="475"/>
      <c r="U32" s="383"/>
      <c r="V32" s="384"/>
      <c r="W32" s="383"/>
      <c r="X32" s="383"/>
      <c r="Y32" s="384"/>
      <c r="Z32" s="383"/>
      <c r="AA32" s="383"/>
      <c r="AB32" s="202"/>
      <c r="AC32" s="16"/>
    </row>
    <row r="33" spans="1:29" ht="14">
      <c r="A33" s="262" t="s">
        <v>72</v>
      </c>
      <c r="B33" s="198"/>
      <c r="C33" s="383"/>
      <c r="D33" s="384"/>
      <c r="E33" s="383"/>
      <c r="F33" s="383"/>
      <c r="G33" s="384"/>
      <c r="H33" s="383"/>
      <c r="I33" s="383"/>
      <c r="J33" s="468"/>
      <c r="K33" s="198"/>
      <c r="L33" s="383"/>
      <c r="M33" s="384"/>
      <c r="N33" s="383"/>
      <c r="O33" s="383"/>
      <c r="P33" s="384"/>
      <c r="Q33" s="383"/>
      <c r="R33" s="383"/>
      <c r="S33" s="202"/>
      <c r="T33" s="475"/>
      <c r="U33" s="383"/>
      <c r="V33" s="384"/>
      <c r="W33" s="383"/>
      <c r="X33" s="383"/>
      <c r="Y33" s="384"/>
      <c r="Z33" s="383"/>
      <c r="AA33" s="383"/>
      <c r="AB33" s="202"/>
      <c r="AC33" s="16"/>
    </row>
    <row r="34" spans="1:29" ht="14">
      <c r="A34" s="217" t="s">
        <v>272</v>
      </c>
      <c r="B34" s="198"/>
      <c r="C34" s="383"/>
      <c r="D34" s="384"/>
      <c r="E34" s="383"/>
      <c r="F34" s="383"/>
      <c r="G34" s="384"/>
      <c r="H34" s="383"/>
      <c r="I34" s="383"/>
      <c r="J34" s="468"/>
      <c r="K34" s="198"/>
      <c r="L34" s="383"/>
      <c r="M34" s="384"/>
      <c r="N34" s="383"/>
      <c r="O34" s="383"/>
      <c r="P34" s="384"/>
      <c r="Q34" s="383"/>
      <c r="R34" s="383"/>
      <c r="S34" s="202"/>
      <c r="T34" s="475"/>
      <c r="U34" s="383"/>
      <c r="V34" s="384"/>
      <c r="W34" s="383"/>
      <c r="X34" s="383"/>
      <c r="Y34" s="384"/>
      <c r="Z34" s="383"/>
      <c r="AA34" s="383"/>
      <c r="AB34" s="202"/>
      <c r="AC34" s="16"/>
    </row>
    <row r="35" spans="1:29" ht="14">
      <c r="A35" s="385" t="str">
        <f>""&amp;'3.2 Details Prod lines'!B33</f>
        <v>Whole Life - Non Par</v>
      </c>
      <c r="B35" s="301">
        <f>+'3.2 Details Prod lines'!H33</f>
        <v>0</v>
      </c>
      <c r="C35" s="402">
        <f>+'3.2 Details Prod lines'!I33</f>
        <v>0</v>
      </c>
      <c r="D35" s="387" t="str">
        <f t="shared" ref="D35:D40" si="30">IFERROR(+C35/C$155,"")</f>
        <v/>
      </c>
      <c r="E35" s="458"/>
      <c r="F35" s="458"/>
      <c r="G35" s="387" t="str">
        <f t="shared" ref="G35:G40" si="31">IFERROR(+F35/F$155,"")</f>
        <v/>
      </c>
      <c r="H35" s="458"/>
      <c r="I35" s="458"/>
      <c r="J35" s="465" t="str">
        <f t="shared" ref="J35:J40" si="32">IFERROR(+I35/I$155,"")</f>
        <v/>
      </c>
      <c r="K35" s="301">
        <f>+'3.2 Details Prod lines'!R33</f>
        <v>0</v>
      </c>
      <c r="L35" s="402">
        <f>+'3.2 Details Prod lines'!S33</f>
        <v>0</v>
      </c>
      <c r="M35" s="387" t="str">
        <f t="shared" ref="M35:M40" si="33">IFERROR(+L35/L$155,"")</f>
        <v/>
      </c>
      <c r="N35" s="458"/>
      <c r="O35" s="458"/>
      <c r="P35" s="387" t="str">
        <f t="shared" ref="P35:P40" si="34">IFERROR(+O35/O$155,"")</f>
        <v/>
      </c>
      <c r="Q35" s="458"/>
      <c r="R35" s="458"/>
      <c r="S35" s="200" t="str">
        <f t="shared" ref="S35:S40" si="35">IFERROR(+R35/R$155,"")</f>
        <v/>
      </c>
      <c r="T35" s="472">
        <f t="shared" ref="T35:T49" si="36">B35+K35</f>
        <v>0</v>
      </c>
      <c r="U35" s="455">
        <f t="shared" ref="U35:U49" si="37">C35+L35</f>
        <v>0</v>
      </c>
      <c r="V35" s="387" t="str">
        <f t="shared" ref="V35:V40" si="38">IFERROR(+U35/U$155,"")</f>
        <v/>
      </c>
      <c r="W35" s="455">
        <f t="shared" ref="W35:W49" si="39">E35+N35</f>
        <v>0</v>
      </c>
      <c r="X35" s="455">
        <f t="shared" ref="X35:X49" si="40">F35+O35</f>
        <v>0</v>
      </c>
      <c r="Y35" s="387" t="str">
        <f t="shared" ref="Y35:Y40" si="41">IFERROR(+X35/X$155,"")</f>
        <v/>
      </c>
      <c r="Z35" s="455">
        <f t="shared" ref="Z35:Z49" si="42">H35+Q35</f>
        <v>0</v>
      </c>
      <c r="AA35" s="455">
        <f t="shared" ref="AA35:AA49" si="43">I35+R35</f>
        <v>0</v>
      </c>
      <c r="AB35" s="200" t="str">
        <f t="shared" ref="AB35:AB40" si="44">IFERROR(+AA35/AA$155,"")</f>
        <v/>
      </c>
      <c r="AC35" s="16"/>
    </row>
    <row r="36" spans="1:29" ht="14">
      <c r="A36" s="385" t="str">
        <f>""&amp;'3.2 Details Prod lines'!B34</f>
        <v>Endowments - Non Par</v>
      </c>
      <c r="B36" s="301">
        <f>+'3.2 Details Prod lines'!H34</f>
        <v>0</v>
      </c>
      <c r="C36" s="402">
        <f>+'3.2 Details Prod lines'!I34</f>
        <v>0</v>
      </c>
      <c r="D36" s="387" t="str">
        <f t="shared" si="30"/>
        <v/>
      </c>
      <c r="E36" s="458"/>
      <c r="F36" s="458"/>
      <c r="G36" s="387" t="str">
        <f t="shared" si="31"/>
        <v/>
      </c>
      <c r="H36" s="458"/>
      <c r="I36" s="458"/>
      <c r="J36" s="465" t="str">
        <f t="shared" si="32"/>
        <v/>
      </c>
      <c r="K36" s="301">
        <f>+'3.2 Details Prod lines'!R34</f>
        <v>0</v>
      </c>
      <c r="L36" s="402">
        <f>+'3.2 Details Prod lines'!S34</f>
        <v>0</v>
      </c>
      <c r="M36" s="387" t="str">
        <f t="shared" si="33"/>
        <v/>
      </c>
      <c r="N36" s="458"/>
      <c r="O36" s="458"/>
      <c r="P36" s="387" t="str">
        <f t="shared" si="34"/>
        <v/>
      </c>
      <c r="Q36" s="458"/>
      <c r="R36" s="458"/>
      <c r="S36" s="200" t="str">
        <f t="shared" si="35"/>
        <v/>
      </c>
      <c r="T36" s="472">
        <f t="shared" si="36"/>
        <v>0</v>
      </c>
      <c r="U36" s="455">
        <f t="shared" si="37"/>
        <v>0</v>
      </c>
      <c r="V36" s="387" t="str">
        <f t="shared" si="38"/>
        <v/>
      </c>
      <c r="W36" s="455">
        <f t="shared" si="39"/>
        <v>0</v>
      </c>
      <c r="X36" s="455">
        <f t="shared" si="40"/>
        <v>0</v>
      </c>
      <c r="Y36" s="387" t="str">
        <f t="shared" si="41"/>
        <v/>
      </c>
      <c r="Z36" s="455">
        <f t="shared" si="42"/>
        <v>0</v>
      </c>
      <c r="AA36" s="455">
        <f t="shared" si="43"/>
        <v>0</v>
      </c>
      <c r="AB36" s="200" t="str">
        <f t="shared" si="44"/>
        <v/>
      </c>
      <c r="AC36" s="16"/>
    </row>
    <row r="37" spans="1:29" ht="14">
      <c r="A37" s="385" t="str">
        <f>""&amp;'3.2 Details Prod lines'!B35</f>
        <v>Term</v>
      </c>
      <c r="B37" s="301">
        <f>+'3.2 Details Prod lines'!H35</f>
        <v>0</v>
      </c>
      <c r="C37" s="402">
        <f>+'3.2 Details Prod lines'!I35</f>
        <v>0</v>
      </c>
      <c r="D37" s="387" t="str">
        <f t="shared" si="30"/>
        <v/>
      </c>
      <c r="E37" s="458"/>
      <c r="F37" s="458"/>
      <c r="G37" s="387" t="str">
        <f t="shared" si="31"/>
        <v/>
      </c>
      <c r="H37" s="458"/>
      <c r="I37" s="458"/>
      <c r="J37" s="465" t="str">
        <f t="shared" si="32"/>
        <v/>
      </c>
      <c r="K37" s="301">
        <f>+'3.2 Details Prod lines'!R35</f>
        <v>0</v>
      </c>
      <c r="L37" s="402">
        <f>+'3.2 Details Prod lines'!S35</f>
        <v>0</v>
      </c>
      <c r="M37" s="387" t="str">
        <f t="shared" si="33"/>
        <v/>
      </c>
      <c r="N37" s="458"/>
      <c r="O37" s="458"/>
      <c r="P37" s="387" t="str">
        <f t="shared" si="34"/>
        <v/>
      </c>
      <c r="Q37" s="458"/>
      <c r="R37" s="458"/>
      <c r="S37" s="200" t="str">
        <f t="shared" si="35"/>
        <v/>
      </c>
      <c r="T37" s="472">
        <f t="shared" si="36"/>
        <v>0</v>
      </c>
      <c r="U37" s="455">
        <f t="shared" si="37"/>
        <v>0</v>
      </c>
      <c r="V37" s="387" t="str">
        <f t="shared" si="38"/>
        <v/>
      </c>
      <c r="W37" s="455">
        <f t="shared" si="39"/>
        <v>0</v>
      </c>
      <c r="X37" s="455">
        <f t="shared" si="40"/>
        <v>0</v>
      </c>
      <c r="Y37" s="387" t="str">
        <f t="shared" si="41"/>
        <v/>
      </c>
      <c r="Z37" s="455">
        <f t="shared" si="42"/>
        <v>0</v>
      </c>
      <c r="AA37" s="455">
        <f t="shared" si="43"/>
        <v>0</v>
      </c>
      <c r="AB37" s="200" t="str">
        <f t="shared" si="44"/>
        <v/>
      </c>
      <c r="AC37" s="16"/>
    </row>
    <row r="38" spans="1:29" ht="14">
      <c r="A38" s="385" t="str">
        <f>""&amp;'3.2 Details Prod lines'!B36</f>
        <v xml:space="preserve">Universal Life </v>
      </c>
      <c r="B38" s="301">
        <f>+'3.2 Details Prod lines'!H36</f>
        <v>0</v>
      </c>
      <c r="C38" s="402">
        <f>+'3.2 Details Prod lines'!I36</f>
        <v>0</v>
      </c>
      <c r="D38" s="387" t="str">
        <f t="shared" si="30"/>
        <v/>
      </c>
      <c r="E38" s="458"/>
      <c r="F38" s="458"/>
      <c r="G38" s="387" t="str">
        <f t="shared" si="31"/>
        <v/>
      </c>
      <c r="H38" s="458"/>
      <c r="I38" s="458"/>
      <c r="J38" s="465" t="str">
        <f t="shared" si="32"/>
        <v/>
      </c>
      <c r="K38" s="301">
        <f>+'3.2 Details Prod lines'!R36</f>
        <v>0</v>
      </c>
      <c r="L38" s="402">
        <f>+'3.2 Details Prod lines'!S36</f>
        <v>0</v>
      </c>
      <c r="M38" s="387" t="str">
        <f t="shared" si="33"/>
        <v/>
      </c>
      <c r="N38" s="458"/>
      <c r="O38" s="458"/>
      <c r="P38" s="387" t="str">
        <f t="shared" si="34"/>
        <v/>
      </c>
      <c r="Q38" s="458"/>
      <c r="R38" s="458"/>
      <c r="S38" s="200" t="str">
        <f t="shared" si="35"/>
        <v/>
      </c>
      <c r="T38" s="472">
        <f t="shared" si="36"/>
        <v>0</v>
      </c>
      <c r="U38" s="455">
        <f t="shared" si="37"/>
        <v>0</v>
      </c>
      <c r="V38" s="387" t="str">
        <f t="shared" si="38"/>
        <v/>
      </c>
      <c r="W38" s="455">
        <f t="shared" si="39"/>
        <v>0</v>
      </c>
      <c r="X38" s="455">
        <f t="shared" si="40"/>
        <v>0</v>
      </c>
      <c r="Y38" s="387" t="str">
        <f t="shared" si="41"/>
        <v/>
      </c>
      <c r="Z38" s="455">
        <f t="shared" si="42"/>
        <v>0</v>
      </c>
      <c r="AA38" s="455">
        <f t="shared" si="43"/>
        <v>0</v>
      </c>
      <c r="AB38" s="200" t="str">
        <f t="shared" si="44"/>
        <v/>
      </c>
      <c r="AC38" s="16"/>
    </row>
    <row r="39" spans="1:29" ht="14">
      <c r="A39" s="385" t="str">
        <f>""&amp;'3.2 Details Prod lines'!B37</f>
        <v>Industrial Life</v>
      </c>
      <c r="B39" s="301">
        <f>+'3.2 Details Prod lines'!H37</f>
        <v>0</v>
      </c>
      <c r="C39" s="402">
        <f>+'3.2 Details Prod lines'!I37</f>
        <v>0</v>
      </c>
      <c r="D39" s="387" t="str">
        <f t="shared" si="30"/>
        <v/>
      </c>
      <c r="E39" s="458"/>
      <c r="F39" s="458"/>
      <c r="G39" s="387" t="str">
        <f t="shared" si="31"/>
        <v/>
      </c>
      <c r="H39" s="458"/>
      <c r="I39" s="458"/>
      <c r="J39" s="465" t="str">
        <f t="shared" si="32"/>
        <v/>
      </c>
      <c r="K39" s="301">
        <f>+'3.2 Details Prod lines'!R37</f>
        <v>0</v>
      </c>
      <c r="L39" s="402">
        <f>+'3.2 Details Prod lines'!S37</f>
        <v>0</v>
      </c>
      <c r="M39" s="387" t="str">
        <f t="shared" si="33"/>
        <v/>
      </c>
      <c r="N39" s="458"/>
      <c r="O39" s="458"/>
      <c r="P39" s="387" t="str">
        <f t="shared" si="34"/>
        <v/>
      </c>
      <c r="Q39" s="458"/>
      <c r="R39" s="458"/>
      <c r="S39" s="200" t="str">
        <f t="shared" si="35"/>
        <v/>
      </c>
      <c r="T39" s="472">
        <f t="shared" si="36"/>
        <v>0</v>
      </c>
      <c r="U39" s="455">
        <f t="shared" si="37"/>
        <v>0</v>
      </c>
      <c r="V39" s="387" t="str">
        <f t="shared" si="38"/>
        <v/>
      </c>
      <c r="W39" s="455">
        <f t="shared" si="39"/>
        <v>0</v>
      </c>
      <c r="X39" s="455">
        <f t="shared" si="40"/>
        <v>0</v>
      </c>
      <c r="Y39" s="387" t="str">
        <f t="shared" si="41"/>
        <v/>
      </c>
      <c r="Z39" s="455">
        <f t="shared" si="42"/>
        <v>0</v>
      </c>
      <c r="AA39" s="455">
        <f t="shared" si="43"/>
        <v>0</v>
      </c>
      <c r="AB39" s="200" t="str">
        <f t="shared" si="44"/>
        <v/>
      </c>
      <c r="AC39" s="16"/>
    </row>
    <row r="40" spans="1:29" ht="14">
      <c r="A40" s="385" t="str">
        <f>""&amp;'3.2 Details Prod lines'!B38</f>
        <v>Other (specify)</v>
      </c>
      <c r="B40" s="301">
        <f>+'3.2 Details Prod lines'!H38</f>
        <v>0</v>
      </c>
      <c r="C40" s="402">
        <f>+'3.2 Details Prod lines'!I38</f>
        <v>0</v>
      </c>
      <c r="D40" s="387" t="str">
        <f t="shared" si="30"/>
        <v/>
      </c>
      <c r="E40" s="458"/>
      <c r="F40" s="458"/>
      <c r="G40" s="387" t="str">
        <f t="shared" si="31"/>
        <v/>
      </c>
      <c r="H40" s="458"/>
      <c r="I40" s="458"/>
      <c r="J40" s="465" t="str">
        <f t="shared" si="32"/>
        <v/>
      </c>
      <c r="K40" s="301">
        <f>+'3.2 Details Prod lines'!R38</f>
        <v>0</v>
      </c>
      <c r="L40" s="402">
        <f>+'3.2 Details Prod lines'!S38</f>
        <v>0</v>
      </c>
      <c r="M40" s="387" t="str">
        <f t="shared" si="33"/>
        <v/>
      </c>
      <c r="N40" s="458"/>
      <c r="O40" s="458"/>
      <c r="P40" s="387" t="str">
        <f t="shared" si="34"/>
        <v/>
      </c>
      <c r="Q40" s="458"/>
      <c r="R40" s="458"/>
      <c r="S40" s="200" t="str">
        <f t="shared" si="35"/>
        <v/>
      </c>
      <c r="T40" s="472">
        <f t="shared" si="36"/>
        <v>0</v>
      </c>
      <c r="U40" s="455">
        <f t="shared" si="37"/>
        <v>0</v>
      </c>
      <c r="V40" s="387" t="str">
        <f t="shared" si="38"/>
        <v/>
      </c>
      <c r="W40" s="455">
        <f t="shared" si="39"/>
        <v>0</v>
      </c>
      <c r="X40" s="455">
        <f t="shared" si="40"/>
        <v>0</v>
      </c>
      <c r="Y40" s="387" t="str">
        <f t="shared" si="41"/>
        <v/>
      </c>
      <c r="Z40" s="455">
        <f t="shared" si="42"/>
        <v>0</v>
      </c>
      <c r="AA40" s="455">
        <f t="shared" si="43"/>
        <v>0</v>
      </c>
      <c r="AB40" s="200" t="str">
        <f t="shared" si="44"/>
        <v/>
      </c>
      <c r="AC40" s="16"/>
    </row>
    <row r="41" spans="1:29" ht="14">
      <c r="A41" s="385" t="str">
        <f>""&amp;'3.2 Details Prod lines'!B39</f>
        <v/>
      </c>
      <c r="B41" s="301">
        <f>+'3.2 Details Prod lines'!H39</f>
        <v>0</v>
      </c>
      <c r="C41" s="402">
        <f>+'3.2 Details Prod lines'!I39</f>
        <v>0</v>
      </c>
      <c r="D41" s="387" t="str">
        <f t="shared" ref="D41:D50" si="45">IFERROR(+C41/C$155,"")</f>
        <v/>
      </c>
      <c r="E41" s="458"/>
      <c r="F41" s="458"/>
      <c r="G41" s="387" t="str">
        <f t="shared" ref="G41:G50" si="46">IFERROR(+F41/F$155,"")</f>
        <v/>
      </c>
      <c r="H41" s="458"/>
      <c r="I41" s="458"/>
      <c r="J41" s="465" t="str">
        <f t="shared" ref="J41:J50" si="47">IFERROR(+I41/I$155,"")</f>
        <v/>
      </c>
      <c r="K41" s="301">
        <f>+'3.2 Details Prod lines'!R39</f>
        <v>0</v>
      </c>
      <c r="L41" s="402">
        <f>+'3.2 Details Prod lines'!S39</f>
        <v>0</v>
      </c>
      <c r="M41" s="387" t="str">
        <f t="shared" ref="M41:M50" si="48">IFERROR(+L41/L$155,"")</f>
        <v/>
      </c>
      <c r="N41" s="458"/>
      <c r="O41" s="458"/>
      <c r="P41" s="387" t="str">
        <f t="shared" ref="P41:P50" si="49">IFERROR(+O41/O$155,"")</f>
        <v/>
      </c>
      <c r="Q41" s="458"/>
      <c r="R41" s="458"/>
      <c r="S41" s="200" t="str">
        <f t="shared" ref="S41:S50" si="50">IFERROR(+R41/R$155,"")</f>
        <v/>
      </c>
      <c r="T41" s="472">
        <f t="shared" si="36"/>
        <v>0</v>
      </c>
      <c r="U41" s="455">
        <f t="shared" si="37"/>
        <v>0</v>
      </c>
      <c r="V41" s="387" t="str">
        <f t="shared" ref="V41:V50" si="51">IFERROR(+U41/U$155,"")</f>
        <v/>
      </c>
      <c r="W41" s="455">
        <f t="shared" si="39"/>
        <v>0</v>
      </c>
      <c r="X41" s="455">
        <f t="shared" si="40"/>
        <v>0</v>
      </c>
      <c r="Y41" s="387" t="str">
        <f t="shared" ref="Y41:Y50" si="52">IFERROR(+X41/X$155,"")</f>
        <v/>
      </c>
      <c r="Z41" s="455">
        <f t="shared" si="42"/>
        <v>0</v>
      </c>
      <c r="AA41" s="455">
        <f t="shared" si="43"/>
        <v>0</v>
      </c>
      <c r="AB41" s="200" t="str">
        <f t="shared" ref="AB41:AB50" si="53">IFERROR(+AA41/AA$155,"")</f>
        <v/>
      </c>
      <c r="AC41" s="16"/>
    </row>
    <row r="42" spans="1:29" ht="14">
      <c r="A42" s="385" t="str">
        <f>""&amp;'3.2 Details Prod lines'!B40</f>
        <v/>
      </c>
      <c r="B42" s="301">
        <f>+'3.2 Details Prod lines'!H40</f>
        <v>0</v>
      </c>
      <c r="C42" s="402">
        <f>+'3.2 Details Prod lines'!I40</f>
        <v>0</v>
      </c>
      <c r="D42" s="387" t="str">
        <f t="shared" si="45"/>
        <v/>
      </c>
      <c r="E42" s="458"/>
      <c r="F42" s="458"/>
      <c r="G42" s="387" t="str">
        <f t="shared" si="46"/>
        <v/>
      </c>
      <c r="H42" s="458"/>
      <c r="I42" s="458"/>
      <c r="J42" s="465" t="str">
        <f t="shared" si="47"/>
        <v/>
      </c>
      <c r="K42" s="301">
        <f>+'3.2 Details Prod lines'!R40</f>
        <v>0</v>
      </c>
      <c r="L42" s="402">
        <f>+'3.2 Details Prod lines'!S40</f>
        <v>0</v>
      </c>
      <c r="M42" s="387" t="str">
        <f t="shared" si="48"/>
        <v/>
      </c>
      <c r="N42" s="458"/>
      <c r="O42" s="458"/>
      <c r="P42" s="387" t="str">
        <f t="shared" si="49"/>
        <v/>
      </c>
      <c r="Q42" s="458"/>
      <c r="R42" s="458"/>
      <c r="S42" s="200" t="str">
        <f t="shared" si="50"/>
        <v/>
      </c>
      <c r="T42" s="472">
        <f t="shared" si="36"/>
        <v>0</v>
      </c>
      <c r="U42" s="455">
        <f t="shared" si="37"/>
        <v>0</v>
      </c>
      <c r="V42" s="387" t="str">
        <f t="shared" si="51"/>
        <v/>
      </c>
      <c r="W42" s="455">
        <f t="shared" si="39"/>
        <v>0</v>
      </c>
      <c r="X42" s="455">
        <f t="shared" si="40"/>
        <v>0</v>
      </c>
      <c r="Y42" s="387" t="str">
        <f t="shared" si="52"/>
        <v/>
      </c>
      <c r="Z42" s="455">
        <f t="shared" si="42"/>
        <v>0</v>
      </c>
      <c r="AA42" s="455">
        <f t="shared" si="43"/>
        <v>0</v>
      </c>
      <c r="AB42" s="200" t="str">
        <f t="shared" si="53"/>
        <v/>
      </c>
      <c r="AC42" s="16"/>
    </row>
    <row r="43" spans="1:29" ht="14">
      <c r="A43" s="385" t="str">
        <f>""&amp;'3.2 Details Prod lines'!B41</f>
        <v/>
      </c>
      <c r="B43" s="301">
        <f>+'3.2 Details Prod lines'!H41</f>
        <v>0</v>
      </c>
      <c r="C43" s="402">
        <f>+'3.2 Details Prod lines'!I41</f>
        <v>0</v>
      </c>
      <c r="D43" s="387" t="str">
        <f t="shared" si="45"/>
        <v/>
      </c>
      <c r="E43" s="458"/>
      <c r="F43" s="458"/>
      <c r="G43" s="387" t="str">
        <f t="shared" si="46"/>
        <v/>
      </c>
      <c r="H43" s="458"/>
      <c r="I43" s="458"/>
      <c r="J43" s="465" t="str">
        <f t="shared" si="47"/>
        <v/>
      </c>
      <c r="K43" s="301">
        <f>+'3.2 Details Prod lines'!R41</f>
        <v>0</v>
      </c>
      <c r="L43" s="402">
        <f>+'3.2 Details Prod lines'!S41</f>
        <v>0</v>
      </c>
      <c r="M43" s="387" t="str">
        <f t="shared" si="48"/>
        <v/>
      </c>
      <c r="N43" s="458"/>
      <c r="O43" s="458"/>
      <c r="P43" s="387" t="str">
        <f t="shared" si="49"/>
        <v/>
      </c>
      <c r="Q43" s="458"/>
      <c r="R43" s="458"/>
      <c r="S43" s="200" t="str">
        <f t="shared" si="50"/>
        <v/>
      </c>
      <c r="T43" s="472">
        <f t="shared" si="36"/>
        <v>0</v>
      </c>
      <c r="U43" s="455">
        <f t="shared" si="37"/>
        <v>0</v>
      </c>
      <c r="V43" s="387" t="str">
        <f t="shared" si="51"/>
        <v/>
      </c>
      <c r="W43" s="455">
        <f t="shared" si="39"/>
        <v>0</v>
      </c>
      <c r="X43" s="455">
        <f t="shared" si="40"/>
        <v>0</v>
      </c>
      <c r="Y43" s="387" t="str">
        <f t="shared" si="52"/>
        <v/>
      </c>
      <c r="Z43" s="455">
        <f t="shared" si="42"/>
        <v>0</v>
      </c>
      <c r="AA43" s="455">
        <f t="shared" si="43"/>
        <v>0</v>
      </c>
      <c r="AB43" s="200" t="str">
        <f t="shared" si="53"/>
        <v/>
      </c>
      <c r="AC43" s="16"/>
    </row>
    <row r="44" spans="1:29" ht="14">
      <c r="A44" s="385" t="str">
        <f>""&amp;'3.2 Details Prod lines'!B42</f>
        <v/>
      </c>
      <c r="B44" s="301">
        <f>+'3.2 Details Prod lines'!H42</f>
        <v>0</v>
      </c>
      <c r="C44" s="402">
        <f>+'3.2 Details Prod lines'!I42</f>
        <v>0</v>
      </c>
      <c r="D44" s="387" t="str">
        <f t="shared" si="45"/>
        <v/>
      </c>
      <c r="E44" s="458"/>
      <c r="F44" s="458"/>
      <c r="G44" s="387" t="str">
        <f t="shared" si="46"/>
        <v/>
      </c>
      <c r="H44" s="458"/>
      <c r="I44" s="458"/>
      <c r="J44" s="465" t="str">
        <f t="shared" si="47"/>
        <v/>
      </c>
      <c r="K44" s="301">
        <f>+'3.2 Details Prod lines'!R42</f>
        <v>0</v>
      </c>
      <c r="L44" s="402">
        <f>+'3.2 Details Prod lines'!S42</f>
        <v>0</v>
      </c>
      <c r="M44" s="387" t="str">
        <f t="shared" si="48"/>
        <v/>
      </c>
      <c r="N44" s="458"/>
      <c r="O44" s="458"/>
      <c r="P44" s="387" t="str">
        <f t="shared" si="49"/>
        <v/>
      </c>
      <c r="Q44" s="458"/>
      <c r="R44" s="458"/>
      <c r="S44" s="200" t="str">
        <f t="shared" si="50"/>
        <v/>
      </c>
      <c r="T44" s="472">
        <f t="shared" si="36"/>
        <v>0</v>
      </c>
      <c r="U44" s="455">
        <f t="shared" si="37"/>
        <v>0</v>
      </c>
      <c r="V44" s="387" t="str">
        <f t="shared" si="51"/>
        <v/>
      </c>
      <c r="W44" s="455">
        <f t="shared" si="39"/>
        <v>0</v>
      </c>
      <c r="X44" s="455">
        <f t="shared" si="40"/>
        <v>0</v>
      </c>
      <c r="Y44" s="387" t="str">
        <f t="shared" si="52"/>
        <v/>
      </c>
      <c r="Z44" s="455">
        <f t="shared" si="42"/>
        <v>0</v>
      </c>
      <c r="AA44" s="455">
        <f t="shared" si="43"/>
        <v>0</v>
      </c>
      <c r="AB44" s="200" t="str">
        <f t="shared" si="53"/>
        <v/>
      </c>
      <c r="AC44" s="16"/>
    </row>
    <row r="45" spans="1:29" ht="14">
      <c r="A45" s="385" t="str">
        <f>""&amp;'3.2 Details Prod lines'!B43</f>
        <v/>
      </c>
      <c r="B45" s="301">
        <f>+'3.2 Details Prod lines'!H43</f>
        <v>0</v>
      </c>
      <c r="C45" s="402">
        <f>+'3.2 Details Prod lines'!I43</f>
        <v>0</v>
      </c>
      <c r="D45" s="387" t="str">
        <f t="shared" si="45"/>
        <v/>
      </c>
      <c r="E45" s="458"/>
      <c r="F45" s="458"/>
      <c r="G45" s="387" t="str">
        <f t="shared" si="46"/>
        <v/>
      </c>
      <c r="H45" s="458"/>
      <c r="I45" s="458"/>
      <c r="J45" s="465" t="str">
        <f t="shared" si="47"/>
        <v/>
      </c>
      <c r="K45" s="301">
        <f>+'3.2 Details Prod lines'!R43</f>
        <v>0</v>
      </c>
      <c r="L45" s="402">
        <f>+'3.2 Details Prod lines'!S43</f>
        <v>0</v>
      </c>
      <c r="M45" s="387" t="str">
        <f t="shared" si="48"/>
        <v/>
      </c>
      <c r="N45" s="458"/>
      <c r="O45" s="458"/>
      <c r="P45" s="387" t="str">
        <f t="shared" si="49"/>
        <v/>
      </c>
      <c r="Q45" s="458"/>
      <c r="R45" s="458"/>
      <c r="S45" s="200" t="str">
        <f t="shared" si="50"/>
        <v/>
      </c>
      <c r="T45" s="472">
        <f t="shared" si="36"/>
        <v>0</v>
      </c>
      <c r="U45" s="455">
        <f t="shared" si="37"/>
        <v>0</v>
      </c>
      <c r="V45" s="387" t="str">
        <f t="shared" si="51"/>
        <v/>
      </c>
      <c r="W45" s="455">
        <f t="shared" si="39"/>
        <v>0</v>
      </c>
      <c r="X45" s="455">
        <f t="shared" si="40"/>
        <v>0</v>
      </c>
      <c r="Y45" s="387" t="str">
        <f t="shared" si="52"/>
        <v/>
      </c>
      <c r="Z45" s="455">
        <f t="shared" si="42"/>
        <v>0</v>
      </c>
      <c r="AA45" s="455">
        <f t="shared" si="43"/>
        <v>0</v>
      </c>
      <c r="AB45" s="200" t="str">
        <f t="shared" si="53"/>
        <v/>
      </c>
      <c r="AC45" s="16"/>
    </row>
    <row r="46" spans="1:29" ht="14">
      <c r="A46" s="385" t="str">
        <f>""&amp;'3.2 Details Prod lines'!B44</f>
        <v/>
      </c>
      <c r="B46" s="301">
        <f>+'3.2 Details Prod lines'!H44</f>
        <v>0</v>
      </c>
      <c r="C46" s="402">
        <f>+'3.2 Details Prod lines'!I44</f>
        <v>0</v>
      </c>
      <c r="D46" s="387" t="str">
        <f t="shared" si="45"/>
        <v/>
      </c>
      <c r="E46" s="458"/>
      <c r="F46" s="458"/>
      <c r="G46" s="387" t="str">
        <f t="shared" si="46"/>
        <v/>
      </c>
      <c r="H46" s="458"/>
      <c r="I46" s="458"/>
      <c r="J46" s="465" t="str">
        <f t="shared" si="47"/>
        <v/>
      </c>
      <c r="K46" s="301">
        <f>+'3.2 Details Prod lines'!R44</f>
        <v>0</v>
      </c>
      <c r="L46" s="402">
        <f>+'3.2 Details Prod lines'!S44</f>
        <v>0</v>
      </c>
      <c r="M46" s="387" t="str">
        <f t="shared" si="48"/>
        <v/>
      </c>
      <c r="N46" s="458"/>
      <c r="O46" s="458"/>
      <c r="P46" s="387" t="str">
        <f t="shared" si="49"/>
        <v/>
      </c>
      <c r="Q46" s="458"/>
      <c r="R46" s="458"/>
      <c r="S46" s="200" t="str">
        <f t="shared" si="50"/>
        <v/>
      </c>
      <c r="T46" s="472">
        <f t="shared" si="36"/>
        <v>0</v>
      </c>
      <c r="U46" s="455">
        <f t="shared" si="37"/>
        <v>0</v>
      </c>
      <c r="V46" s="387" t="str">
        <f t="shared" si="51"/>
        <v/>
      </c>
      <c r="W46" s="455">
        <f t="shared" si="39"/>
        <v>0</v>
      </c>
      <c r="X46" s="455">
        <f t="shared" si="40"/>
        <v>0</v>
      </c>
      <c r="Y46" s="387" t="str">
        <f t="shared" si="52"/>
        <v/>
      </c>
      <c r="Z46" s="455">
        <f t="shared" si="42"/>
        <v>0</v>
      </c>
      <c r="AA46" s="455">
        <f t="shared" si="43"/>
        <v>0</v>
      </c>
      <c r="AB46" s="200" t="str">
        <f t="shared" si="53"/>
        <v/>
      </c>
      <c r="AC46" s="16"/>
    </row>
    <row r="47" spans="1:29" ht="14">
      <c r="A47" s="385" t="str">
        <f>""&amp;'3.2 Details Prod lines'!B45</f>
        <v/>
      </c>
      <c r="B47" s="301">
        <f>+'3.2 Details Prod lines'!H45</f>
        <v>0</v>
      </c>
      <c r="C47" s="402">
        <f>+'3.2 Details Prod lines'!I45</f>
        <v>0</v>
      </c>
      <c r="D47" s="387" t="str">
        <f t="shared" si="45"/>
        <v/>
      </c>
      <c r="E47" s="458"/>
      <c r="F47" s="458"/>
      <c r="G47" s="387" t="str">
        <f t="shared" si="46"/>
        <v/>
      </c>
      <c r="H47" s="458"/>
      <c r="I47" s="458"/>
      <c r="J47" s="465" t="str">
        <f t="shared" si="47"/>
        <v/>
      </c>
      <c r="K47" s="301">
        <f>+'3.2 Details Prod lines'!R45</f>
        <v>0</v>
      </c>
      <c r="L47" s="402">
        <f>+'3.2 Details Prod lines'!S45</f>
        <v>0</v>
      </c>
      <c r="M47" s="387" t="str">
        <f t="shared" si="48"/>
        <v/>
      </c>
      <c r="N47" s="458"/>
      <c r="O47" s="458"/>
      <c r="P47" s="387" t="str">
        <f t="shared" si="49"/>
        <v/>
      </c>
      <c r="Q47" s="458"/>
      <c r="R47" s="458"/>
      <c r="S47" s="200" t="str">
        <f t="shared" si="50"/>
        <v/>
      </c>
      <c r="T47" s="472">
        <f t="shared" si="36"/>
        <v>0</v>
      </c>
      <c r="U47" s="455">
        <f t="shared" si="37"/>
        <v>0</v>
      </c>
      <c r="V47" s="387" t="str">
        <f t="shared" si="51"/>
        <v/>
      </c>
      <c r="W47" s="455">
        <f t="shared" si="39"/>
        <v>0</v>
      </c>
      <c r="X47" s="455">
        <f t="shared" si="40"/>
        <v>0</v>
      </c>
      <c r="Y47" s="387" t="str">
        <f t="shared" si="52"/>
        <v/>
      </c>
      <c r="Z47" s="455">
        <f t="shared" si="42"/>
        <v>0</v>
      </c>
      <c r="AA47" s="455">
        <f t="shared" si="43"/>
        <v>0</v>
      </c>
      <c r="AB47" s="200" t="str">
        <f t="shared" si="53"/>
        <v/>
      </c>
      <c r="AC47" s="16"/>
    </row>
    <row r="48" spans="1:29" ht="14">
      <c r="A48" s="385" t="str">
        <f>""&amp;'3.2 Details Prod lines'!B46</f>
        <v/>
      </c>
      <c r="B48" s="301">
        <f>+'3.2 Details Prod lines'!H46</f>
        <v>0</v>
      </c>
      <c r="C48" s="402">
        <f>+'3.2 Details Prod lines'!I46</f>
        <v>0</v>
      </c>
      <c r="D48" s="387" t="str">
        <f t="shared" si="45"/>
        <v/>
      </c>
      <c r="E48" s="458"/>
      <c r="F48" s="458"/>
      <c r="G48" s="387" t="str">
        <f t="shared" si="46"/>
        <v/>
      </c>
      <c r="H48" s="458"/>
      <c r="I48" s="458"/>
      <c r="J48" s="465" t="str">
        <f t="shared" si="47"/>
        <v/>
      </c>
      <c r="K48" s="301">
        <f>+'3.2 Details Prod lines'!R46</f>
        <v>0</v>
      </c>
      <c r="L48" s="402">
        <f>+'3.2 Details Prod lines'!S46</f>
        <v>0</v>
      </c>
      <c r="M48" s="387" t="str">
        <f t="shared" si="48"/>
        <v/>
      </c>
      <c r="N48" s="458"/>
      <c r="O48" s="458"/>
      <c r="P48" s="387" t="str">
        <f t="shared" si="49"/>
        <v/>
      </c>
      <c r="Q48" s="458"/>
      <c r="R48" s="458"/>
      <c r="S48" s="200" t="str">
        <f t="shared" si="50"/>
        <v/>
      </c>
      <c r="T48" s="472">
        <f t="shared" si="36"/>
        <v>0</v>
      </c>
      <c r="U48" s="455">
        <f t="shared" si="37"/>
        <v>0</v>
      </c>
      <c r="V48" s="387" t="str">
        <f t="shared" si="51"/>
        <v/>
      </c>
      <c r="W48" s="455">
        <f t="shared" si="39"/>
        <v>0</v>
      </c>
      <c r="X48" s="455">
        <f t="shared" si="40"/>
        <v>0</v>
      </c>
      <c r="Y48" s="387" t="str">
        <f t="shared" si="52"/>
        <v/>
      </c>
      <c r="Z48" s="455">
        <f t="shared" si="42"/>
        <v>0</v>
      </c>
      <c r="AA48" s="455">
        <f t="shared" si="43"/>
        <v>0</v>
      </c>
      <c r="AB48" s="200" t="str">
        <f t="shared" si="53"/>
        <v/>
      </c>
      <c r="AC48" s="16"/>
    </row>
    <row r="49" spans="1:29" ht="14">
      <c r="A49" s="385" t="str">
        <f>""&amp;'3.2 Details Prod lines'!B47</f>
        <v/>
      </c>
      <c r="B49" s="301">
        <f>+'3.2 Details Prod lines'!H47</f>
        <v>0</v>
      </c>
      <c r="C49" s="402">
        <f>+'3.2 Details Prod lines'!I47</f>
        <v>0</v>
      </c>
      <c r="D49" s="387" t="str">
        <f t="shared" si="45"/>
        <v/>
      </c>
      <c r="E49" s="458"/>
      <c r="F49" s="458"/>
      <c r="G49" s="387" t="str">
        <f t="shared" si="46"/>
        <v/>
      </c>
      <c r="H49" s="458"/>
      <c r="I49" s="458"/>
      <c r="J49" s="465" t="str">
        <f t="shared" si="47"/>
        <v/>
      </c>
      <c r="K49" s="301">
        <f>+'3.2 Details Prod lines'!R47</f>
        <v>0</v>
      </c>
      <c r="L49" s="402">
        <f>+'3.2 Details Prod lines'!S47</f>
        <v>0</v>
      </c>
      <c r="M49" s="387" t="str">
        <f t="shared" si="48"/>
        <v/>
      </c>
      <c r="N49" s="458"/>
      <c r="O49" s="458"/>
      <c r="P49" s="387" t="str">
        <f t="shared" si="49"/>
        <v/>
      </c>
      <c r="Q49" s="458"/>
      <c r="R49" s="458"/>
      <c r="S49" s="200" t="str">
        <f t="shared" si="50"/>
        <v/>
      </c>
      <c r="T49" s="472">
        <f t="shared" si="36"/>
        <v>0</v>
      </c>
      <c r="U49" s="455">
        <f t="shared" si="37"/>
        <v>0</v>
      </c>
      <c r="V49" s="387" t="str">
        <f t="shared" si="51"/>
        <v/>
      </c>
      <c r="W49" s="455">
        <f t="shared" si="39"/>
        <v>0</v>
      </c>
      <c r="X49" s="455">
        <f t="shared" si="40"/>
        <v>0</v>
      </c>
      <c r="Y49" s="387" t="str">
        <f t="shared" si="52"/>
        <v/>
      </c>
      <c r="Z49" s="455">
        <f t="shared" si="42"/>
        <v>0</v>
      </c>
      <c r="AA49" s="455">
        <f t="shared" si="43"/>
        <v>0</v>
      </c>
      <c r="AB49" s="200" t="str">
        <f t="shared" si="53"/>
        <v/>
      </c>
      <c r="AC49" s="16"/>
    </row>
    <row r="50" spans="1:29" ht="14">
      <c r="A50" s="121" t="s">
        <v>175</v>
      </c>
      <c r="B50" s="129">
        <f>SUM(B35:B49)</f>
        <v>0</v>
      </c>
      <c r="C50" s="388">
        <f>SUM(C35:C49)</f>
        <v>0</v>
      </c>
      <c r="D50" s="389" t="str">
        <f t="shared" si="45"/>
        <v/>
      </c>
      <c r="E50" s="388">
        <f>SUM(E35:E49)</f>
        <v>0</v>
      </c>
      <c r="F50" s="388">
        <f>SUM(F35:F49)</f>
        <v>0</v>
      </c>
      <c r="G50" s="389" t="str">
        <f t="shared" si="46"/>
        <v/>
      </c>
      <c r="H50" s="388">
        <f>SUM(H35:H49)</f>
        <v>0</v>
      </c>
      <c r="I50" s="388">
        <f>SUM(I35:I49)</f>
        <v>0</v>
      </c>
      <c r="J50" s="466" t="str">
        <f t="shared" si="47"/>
        <v/>
      </c>
      <c r="K50" s="129">
        <f>SUM(K35:K49)</f>
        <v>0</v>
      </c>
      <c r="L50" s="388">
        <f>SUM(L35:L49)</f>
        <v>0</v>
      </c>
      <c r="M50" s="389" t="str">
        <f t="shared" si="48"/>
        <v/>
      </c>
      <c r="N50" s="388">
        <f>SUM(N35:N49)</f>
        <v>0</v>
      </c>
      <c r="O50" s="388">
        <f>SUM(O35:O49)</f>
        <v>0</v>
      </c>
      <c r="P50" s="389" t="str">
        <f t="shared" si="49"/>
        <v/>
      </c>
      <c r="Q50" s="388">
        <f>SUM(Q35:Q49)</f>
        <v>0</v>
      </c>
      <c r="R50" s="388">
        <f>SUM(R35:R49)</f>
        <v>0</v>
      </c>
      <c r="S50" s="203" t="str">
        <f t="shared" si="50"/>
        <v/>
      </c>
      <c r="T50" s="473">
        <f>SUM(T35:T49)</f>
        <v>0</v>
      </c>
      <c r="U50" s="388">
        <f>SUM(U35:U49)</f>
        <v>0</v>
      </c>
      <c r="V50" s="389" t="str">
        <f t="shared" si="51"/>
        <v/>
      </c>
      <c r="W50" s="388">
        <f>SUM(W35:W49)</f>
        <v>0</v>
      </c>
      <c r="X50" s="388">
        <f>SUM(X34:X39)</f>
        <v>0</v>
      </c>
      <c r="Y50" s="389" t="str">
        <f t="shared" si="52"/>
        <v/>
      </c>
      <c r="Z50" s="388">
        <f>SUM(Z35:Z49)</f>
        <v>0</v>
      </c>
      <c r="AA50" s="388">
        <f>SUM(AA35:AA49)</f>
        <v>0</v>
      </c>
      <c r="AB50" s="203" t="str">
        <f t="shared" si="53"/>
        <v/>
      </c>
      <c r="AC50" s="16"/>
    </row>
    <row r="51" spans="1:29" ht="14">
      <c r="A51" s="120"/>
      <c r="B51" s="198"/>
      <c r="C51" s="383"/>
      <c r="D51" s="384"/>
      <c r="E51" s="383"/>
      <c r="F51" s="383"/>
      <c r="G51" s="384"/>
      <c r="H51" s="383"/>
      <c r="I51" s="383"/>
      <c r="J51" s="468"/>
      <c r="K51" s="198"/>
      <c r="L51" s="383"/>
      <c r="M51" s="384"/>
      <c r="N51" s="383"/>
      <c r="O51" s="383"/>
      <c r="P51" s="384"/>
      <c r="Q51" s="383"/>
      <c r="R51" s="383"/>
      <c r="S51" s="202"/>
      <c r="T51" s="475"/>
      <c r="U51" s="383"/>
      <c r="V51" s="384"/>
      <c r="W51" s="383"/>
      <c r="X51" s="383"/>
      <c r="Y51" s="384"/>
      <c r="Z51" s="383"/>
      <c r="AA51" s="383"/>
      <c r="AB51" s="202"/>
      <c r="AC51" s="16"/>
    </row>
    <row r="52" spans="1:29" ht="14">
      <c r="A52" s="260" t="s">
        <v>271</v>
      </c>
      <c r="B52" s="198"/>
      <c r="C52" s="383"/>
      <c r="D52" s="384"/>
      <c r="E52" s="383"/>
      <c r="F52" s="383"/>
      <c r="G52" s="384"/>
      <c r="H52" s="383"/>
      <c r="I52" s="383"/>
      <c r="J52" s="468"/>
      <c r="K52" s="198"/>
      <c r="L52" s="383"/>
      <c r="M52" s="384"/>
      <c r="N52" s="383"/>
      <c r="O52" s="383"/>
      <c r="P52" s="384"/>
      <c r="Q52" s="383"/>
      <c r="R52" s="383"/>
      <c r="S52" s="202"/>
      <c r="T52" s="475"/>
      <c r="U52" s="383"/>
      <c r="V52" s="384"/>
      <c r="W52" s="383"/>
      <c r="X52" s="383"/>
      <c r="Y52" s="384"/>
      <c r="Z52" s="383"/>
      <c r="AA52" s="383"/>
      <c r="AB52" s="202"/>
      <c r="AC52" s="16"/>
    </row>
    <row r="53" spans="1:29" ht="14">
      <c r="A53" s="385" t="str">
        <f>""&amp;'3.2 Details Prod lines'!B51</f>
        <v>Investment Linked - Individual Life</v>
      </c>
      <c r="B53" s="301">
        <f>+'3.2 Details Prod lines'!H51</f>
        <v>0</v>
      </c>
      <c r="C53" s="402">
        <f>+'3.2 Details Prod lines'!I51</f>
        <v>0</v>
      </c>
      <c r="D53" s="387" t="str">
        <f t="shared" ref="D53:D66" si="54">IFERROR(+C53/C$155,"")</f>
        <v/>
      </c>
      <c r="E53" s="458"/>
      <c r="F53" s="458"/>
      <c r="G53" s="387" t="str">
        <f t="shared" ref="G53:G66" si="55">IFERROR(+F53/F$155,"")</f>
        <v/>
      </c>
      <c r="H53" s="458"/>
      <c r="I53" s="458"/>
      <c r="J53" s="465" t="str">
        <f t="shared" ref="J53:J66" si="56">IFERROR(+I53/I$155,"")</f>
        <v/>
      </c>
      <c r="K53" s="301">
        <f>+'3.2 Details Prod lines'!R51</f>
        <v>0</v>
      </c>
      <c r="L53" s="402">
        <f>+'3.2 Details Prod lines'!S51</f>
        <v>0</v>
      </c>
      <c r="M53" s="387" t="str">
        <f t="shared" ref="M53:M66" si="57">IFERROR(+L53/L$155,"")</f>
        <v/>
      </c>
      <c r="N53" s="458"/>
      <c r="O53" s="458"/>
      <c r="P53" s="387" t="str">
        <f t="shared" ref="P53:P66" si="58">IFERROR(+O53/O$155,"")</f>
        <v/>
      </c>
      <c r="Q53" s="458"/>
      <c r="R53" s="458"/>
      <c r="S53" s="200" t="str">
        <f t="shared" ref="S53:S66" si="59">IFERROR(+R53/R$155,"")</f>
        <v/>
      </c>
      <c r="T53" s="472">
        <f t="shared" ref="T53:T65" si="60">B53+K53</f>
        <v>0</v>
      </c>
      <c r="U53" s="455">
        <f t="shared" ref="U53:U65" si="61">C53+L53</f>
        <v>0</v>
      </c>
      <c r="V53" s="387" t="str">
        <f t="shared" ref="V53:V66" si="62">IFERROR(+U53/U$155,"")</f>
        <v/>
      </c>
      <c r="W53" s="455">
        <f t="shared" ref="W53:W65" si="63">E53+N53</f>
        <v>0</v>
      </c>
      <c r="X53" s="455">
        <f t="shared" ref="X53:X65" si="64">F53+O53</f>
        <v>0</v>
      </c>
      <c r="Y53" s="387" t="str">
        <f t="shared" ref="Y53:Y66" si="65">IFERROR(+X53/X$155,"")</f>
        <v/>
      </c>
      <c r="Z53" s="455">
        <f t="shared" ref="Z53:Z65" si="66">H53+Q53</f>
        <v>0</v>
      </c>
      <c r="AA53" s="455">
        <f t="shared" ref="AA53:AA65" si="67">I53+R53</f>
        <v>0</v>
      </c>
      <c r="AB53" s="200" t="str">
        <f t="shared" ref="AB53:AB66" si="68">IFERROR(+AA53/AA$155,"")</f>
        <v/>
      </c>
      <c r="AC53" s="16"/>
    </row>
    <row r="54" spans="1:29" ht="17.5" customHeight="1">
      <c r="A54" s="385" t="str">
        <f>""&amp;'3.2 Details Prod lines'!B52</f>
        <v>Investment Linked - Individual Annuities - Registered with BIR</v>
      </c>
      <c r="B54" s="301">
        <f>+'3.2 Details Prod lines'!H52</f>
        <v>0</v>
      </c>
      <c r="C54" s="402">
        <f>+'3.2 Details Prod lines'!I52</f>
        <v>0</v>
      </c>
      <c r="D54" s="387" t="str">
        <f t="shared" si="54"/>
        <v/>
      </c>
      <c r="E54" s="458"/>
      <c r="F54" s="458"/>
      <c r="G54" s="387" t="str">
        <f t="shared" si="55"/>
        <v/>
      </c>
      <c r="H54" s="458"/>
      <c r="I54" s="458"/>
      <c r="J54" s="465" t="str">
        <f t="shared" si="56"/>
        <v/>
      </c>
      <c r="K54" s="301">
        <f>+'3.2 Details Prod lines'!R52</f>
        <v>0</v>
      </c>
      <c r="L54" s="402">
        <f>+'3.2 Details Prod lines'!S52</f>
        <v>0</v>
      </c>
      <c r="M54" s="387" t="str">
        <f t="shared" si="57"/>
        <v/>
      </c>
      <c r="N54" s="458"/>
      <c r="O54" s="458"/>
      <c r="P54" s="387" t="str">
        <f t="shared" si="58"/>
        <v/>
      </c>
      <c r="Q54" s="458"/>
      <c r="R54" s="458"/>
      <c r="S54" s="200" t="str">
        <f t="shared" si="59"/>
        <v/>
      </c>
      <c r="T54" s="472">
        <f t="shared" si="60"/>
        <v>0</v>
      </c>
      <c r="U54" s="455">
        <f t="shared" si="61"/>
        <v>0</v>
      </c>
      <c r="V54" s="387" t="str">
        <f t="shared" si="62"/>
        <v/>
      </c>
      <c r="W54" s="455">
        <f t="shared" si="63"/>
        <v>0</v>
      </c>
      <c r="X54" s="455">
        <f t="shared" si="64"/>
        <v>0</v>
      </c>
      <c r="Y54" s="387" t="str">
        <f t="shared" si="65"/>
        <v/>
      </c>
      <c r="Z54" s="455">
        <f t="shared" si="66"/>
        <v>0</v>
      </c>
      <c r="AA54" s="455">
        <f t="shared" si="67"/>
        <v>0</v>
      </c>
      <c r="AB54" s="200" t="str">
        <f t="shared" si="68"/>
        <v/>
      </c>
      <c r="AC54" s="16"/>
    </row>
    <row r="55" spans="1:29" ht="28.5" customHeight="1">
      <c r="A55" s="385" t="str">
        <f>""&amp;'3.2 Details Prod lines'!B53</f>
        <v>Investment Linked - Individual Annuities - Not registered with BIR</v>
      </c>
      <c r="B55" s="301">
        <f>+'3.2 Details Prod lines'!H53</f>
        <v>0</v>
      </c>
      <c r="C55" s="402">
        <f>+'3.2 Details Prod lines'!I53</f>
        <v>0</v>
      </c>
      <c r="D55" s="387" t="str">
        <f t="shared" si="54"/>
        <v/>
      </c>
      <c r="E55" s="458"/>
      <c r="F55" s="458"/>
      <c r="G55" s="387" t="str">
        <f t="shared" si="55"/>
        <v/>
      </c>
      <c r="H55" s="458"/>
      <c r="I55" s="458"/>
      <c r="J55" s="465" t="str">
        <f t="shared" si="56"/>
        <v/>
      </c>
      <c r="K55" s="301">
        <f>+'3.2 Details Prod lines'!R53</f>
        <v>0</v>
      </c>
      <c r="L55" s="402">
        <f>+'3.2 Details Prod lines'!S53</f>
        <v>0</v>
      </c>
      <c r="M55" s="387" t="str">
        <f t="shared" si="57"/>
        <v/>
      </c>
      <c r="N55" s="458"/>
      <c r="O55" s="458"/>
      <c r="P55" s="387" t="str">
        <f t="shared" si="58"/>
        <v/>
      </c>
      <c r="Q55" s="458"/>
      <c r="R55" s="458"/>
      <c r="S55" s="200" t="str">
        <f t="shared" si="59"/>
        <v/>
      </c>
      <c r="T55" s="472">
        <f t="shared" si="60"/>
        <v>0</v>
      </c>
      <c r="U55" s="455">
        <f t="shared" si="61"/>
        <v>0</v>
      </c>
      <c r="V55" s="387" t="str">
        <f t="shared" si="62"/>
        <v/>
      </c>
      <c r="W55" s="455">
        <f t="shared" si="63"/>
        <v>0</v>
      </c>
      <c r="X55" s="455">
        <f t="shared" si="64"/>
        <v>0</v>
      </c>
      <c r="Y55" s="387" t="str">
        <f t="shared" si="65"/>
        <v/>
      </c>
      <c r="Z55" s="455">
        <f t="shared" si="66"/>
        <v>0</v>
      </c>
      <c r="AA55" s="455">
        <f t="shared" si="67"/>
        <v>0</v>
      </c>
      <c r="AB55" s="200" t="str">
        <f t="shared" si="68"/>
        <v/>
      </c>
      <c r="AC55" s="16"/>
    </row>
    <row r="56" spans="1:29" ht="14">
      <c r="A56" s="385" t="str">
        <f>""&amp;'3.2 Details Prod lines'!B54</f>
        <v>Other (specify)</v>
      </c>
      <c r="B56" s="301">
        <f>+'3.2 Details Prod lines'!H54</f>
        <v>0</v>
      </c>
      <c r="C56" s="402">
        <f>+'3.2 Details Prod lines'!I54</f>
        <v>0</v>
      </c>
      <c r="D56" s="387" t="str">
        <f t="shared" si="54"/>
        <v/>
      </c>
      <c r="E56" s="458"/>
      <c r="F56" s="458"/>
      <c r="G56" s="387" t="str">
        <f t="shared" si="55"/>
        <v/>
      </c>
      <c r="H56" s="458"/>
      <c r="I56" s="458"/>
      <c r="J56" s="465" t="str">
        <f t="shared" si="56"/>
        <v/>
      </c>
      <c r="K56" s="301">
        <f>+'3.2 Details Prod lines'!R54</f>
        <v>0</v>
      </c>
      <c r="L56" s="402">
        <f>+'3.2 Details Prod lines'!S54</f>
        <v>0</v>
      </c>
      <c r="M56" s="387" t="str">
        <f t="shared" si="57"/>
        <v/>
      </c>
      <c r="N56" s="458"/>
      <c r="O56" s="458"/>
      <c r="P56" s="387" t="str">
        <f t="shared" si="58"/>
        <v/>
      </c>
      <c r="Q56" s="458"/>
      <c r="R56" s="458"/>
      <c r="S56" s="200" t="str">
        <f t="shared" si="59"/>
        <v/>
      </c>
      <c r="T56" s="472">
        <f t="shared" si="60"/>
        <v>0</v>
      </c>
      <c r="U56" s="455">
        <f t="shared" si="61"/>
        <v>0</v>
      </c>
      <c r="V56" s="387" t="str">
        <f t="shared" si="62"/>
        <v/>
      </c>
      <c r="W56" s="455">
        <f t="shared" si="63"/>
        <v>0</v>
      </c>
      <c r="X56" s="455">
        <f t="shared" si="64"/>
        <v>0</v>
      </c>
      <c r="Y56" s="387" t="str">
        <f t="shared" si="65"/>
        <v/>
      </c>
      <c r="Z56" s="455">
        <f t="shared" si="66"/>
        <v>0</v>
      </c>
      <c r="AA56" s="455">
        <f t="shared" si="67"/>
        <v>0</v>
      </c>
      <c r="AB56" s="200" t="str">
        <f t="shared" si="68"/>
        <v/>
      </c>
      <c r="AC56" s="16"/>
    </row>
    <row r="57" spans="1:29" ht="14">
      <c r="A57" s="385" t="str">
        <f>""&amp;'3.2 Details Prod lines'!B55</f>
        <v/>
      </c>
      <c r="B57" s="301">
        <f>+'3.2 Details Prod lines'!H55</f>
        <v>0</v>
      </c>
      <c r="C57" s="402">
        <f>+'3.2 Details Prod lines'!I55</f>
        <v>0</v>
      </c>
      <c r="D57" s="387" t="str">
        <f t="shared" si="54"/>
        <v/>
      </c>
      <c r="E57" s="458"/>
      <c r="F57" s="458"/>
      <c r="G57" s="387" t="str">
        <f t="shared" si="55"/>
        <v/>
      </c>
      <c r="H57" s="458"/>
      <c r="I57" s="458"/>
      <c r="J57" s="465" t="str">
        <f t="shared" si="56"/>
        <v/>
      </c>
      <c r="K57" s="301">
        <f>+'3.2 Details Prod lines'!R55</f>
        <v>0</v>
      </c>
      <c r="L57" s="402">
        <f>+'3.2 Details Prod lines'!S55</f>
        <v>0</v>
      </c>
      <c r="M57" s="387" t="str">
        <f t="shared" si="57"/>
        <v/>
      </c>
      <c r="N57" s="458"/>
      <c r="O57" s="458"/>
      <c r="P57" s="387" t="str">
        <f t="shared" si="58"/>
        <v/>
      </c>
      <c r="Q57" s="458"/>
      <c r="R57" s="458"/>
      <c r="S57" s="200" t="str">
        <f t="shared" si="59"/>
        <v/>
      </c>
      <c r="T57" s="472">
        <f t="shared" ref="T57:U62" si="69">B57+K57</f>
        <v>0</v>
      </c>
      <c r="U57" s="455">
        <f t="shared" si="69"/>
        <v>0</v>
      </c>
      <c r="V57" s="387" t="str">
        <f t="shared" si="62"/>
        <v/>
      </c>
      <c r="W57" s="455">
        <f t="shared" ref="W57:X62" si="70">E57+N57</f>
        <v>0</v>
      </c>
      <c r="X57" s="455">
        <f t="shared" si="70"/>
        <v>0</v>
      </c>
      <c r="Y57" s="387" t="str">
        <f t="shared" si="65"/>
        <v/>
      </c>
      <c r="Z57" s="455">
        <f t="shared" ref="Z57:AA62" si="71">H57+Q57</f>
        <v>0</v>
      </c>
      <c r="AA57" s="455">
        <f t="shared" si="71"/>
        <v>0</v>
      </c>
      <c r="AB57" s="200" t="str">
        <f t="shared" si="68"/>
        <v/>
      </c>
      <c r="AC57" s="16"/>
    </row>
    <row r="58" spans="1:29" ht="14">
      <c r="A58" s="385" t="str">
        <f>""&amp;'3.2 Details Prod lines'!B56</f>
        <v/>
      </c>
      <c r="B58" s="301">
        <f>+'3.2 Details Prod lines'!H56</f>
        <v>0</v>
      </c>
      <c r="C58" s="402">
        <f>+'3.2 Details Prod lines'!I56</f>
        <v>0</v>
      </c>
      <c r="D58" s="387" t="str">
        <f t="shared" si="54"/>
        <v/>
      </c>
      <c r="E58" s="458"/>
      <c r="F58" s="458"/>
      <c r="G58" s="387" t="str">
        <f t="shared" si="55"/>
        <v/>
      </c>
      <c r="H58" s="458"/>
      <c r="I58" s="458"/>
      <c r="J58" s="465" t="str">
        <f t="shared" si="56"/>
        <v/>
      </c>
      <c r="K58" s="301">
        <f>+'3.2 Details Prod lines'!R56</f>
        <v>0</v>
      </c>
      <c r="L58" s="402">
        <f>+'3.2 Details Prod lines'!S56</f>
        <v>0</v>
      </c>
      <c r="M58" s="387" t="str">
        <f t="shared" si="57"/>
        <v/>
      </c>
      <c r="N58" s="458"/>
      <c r="O58" s="458"/>
      <c r="P58" s="387" t="str">
        <f t="shared" si="58"/>
        <v/>
      </c>
      <c r="Q58" s="458"/>
      <c r="R58" s="458"/>
      <c r="S58" s="200" t="str">
        <f t="shared" si="59"/>
        <v/>
      </c>
      <c r="T58" s="472">
        <f t="shared" si="69"/>
        <v>0</v>
      </c>
      <c r="U58" s="455">
        <f t="shared" si="69"/>
        <v>0</v>
      </c>
      <c r="V58" s="387" t="str">
        <f t="shared" si="62"/>
        <v/>
      </c>
      <c r="W58" s="455">
        <f t="shared" si="70"/>
        <v>0</v>
      </c>
      <c r="X58" s="455">
        <f t="shared" si="70"/>
        <v>0</v>
      </c>
      <c r="Y58" s="387" t="str">
        <f t="shared" si="65"/>
        <v/>
      </c>
      <c r="Z58" s="455">
        <f t="shared" si="71"/>
        <v>0</v>
      </c>
      <c r="AA58" s="455">
        <f t="shared" si="71"/>
        <v>0</v>
      </c>
      <c r="AB58" s="200" t="str">
        <f t="shared" si="68"/>
        <v/>
      </c>
      <c r="AC58" s="16"/>
    </row>
    <row r="59" spans="1:29" ht="14">
      <c r="A59" s="385" t="str">
        <f>""&amp;'3.2 Details Prod lines'!B57</f>
        <v/>
      </c>
      <c r="B59" s="301">
        <f>+'3.2 Details Prod lines'!H57</f>
        <v>0</v>
      </c>
      <c r="C59" s="402">
        <f>+'3.2 Details Prod lines'!I57</f>
        <v>0</v>
      </c>
      <c r="D59" s="387" t="str">
        <f t="shared" si="54"/>
        <v/>
      </c>
      <c r="E59" s="458"/>
      <c r="F59" s="458"/>
      <c r="G59" s="387" t="str">
        <f t="shared" si="55"/>
        <v/>
      </c>
      <c r="H59" s="458"/>
      <c r="I59" s="458"/>
      <c r="J59" s="465" t="str">
        <f t="shared" si="56"/>
        <v/>
      </c>
      <c r="K59" s="301">
        <f>+'3.2 Details Prod lines'!R57</f>
        <v>0</v>
      </c>
      <c r="L59" s="402">
        <f>+'3.2 Details Prod lines'!S57</f>
        <v>0</v>
      </c>
      <c r="M59" s="387" t="str">
        <f t="shared" si="57"/>
        <v/>
      </c>
      <c r="N59" s="458"/>
      <c r="O59" s="458"/>
      <c r="P59" s="387" t="str">
        <f t="shared" si="58"/>
        <v/>
      </c>
      <c r="Q59" s="458"/>
      <c r="R59" s="458"/>
      <c r="S59" s="200" t="str">
        <f t="shared" si="59"/>
        <v/>
      </c>
      <c r="T59" s="472">
        <f t="shared" si="69"/>
        <v>0</v>
      </c>
      <c r="U59" s="455">
        <f t="shared" si="69"/>
        <v>0</v>
      </c>
      <c r="V59" s="387" t="str">
        <f t="shared" si="62"/>
        <v/>
      </c>
      <c r="W59" s="455">
        <f t="shared" si="70"/>
        <v>0</v>
      </c>
      <c r="X59" s="455">
        <f t="shared" si="70"/>
        <v>0</v>
      </c>
      <c r="Y59" s="387" t="str">
        <f t="shared" si="65"/>
        <v/>
      </c>
      <c r="Z59" s="455">
        <f t="shared" si="71"/>
        <v>0</v>
      </c>
      <c r="AA59" s="455">
        <f t="shared" si="71"/>
        <v>0</v>
      </c>
      <c r="AB59" s="200" t="str">
        <f t="shared" si="68"/>
        <v/>
      </c>
      <c r="AC59" s="16"/>
    </row>
    <row r="60" spans="1:29" ht="14">
      <c r="A60" s="385" t="str">
        <f>""&amp;'3.2 Details Prod lines'!B58</f>
        <v/>
      </c>
      <c r="B60" s="301">
        <f>+'3.2 Details Prod lines'!H58</f>
        <v>0</v>
      </c>
      <c r="C60" s="402">
        <f>+'3.2 Details Prod lines'!I58</f>
        <v>0</v>
      </c>
      <c r="D60" s="387" t="str">
        <f t="shared" si="54"/>
        <v/>
      </c>
      <c r="E60" s="458"/>
      <c r="F60" s="458"/>
      <c r="G60" s="387" t="str">
        <f t="shared" si="55"/>
        <v/>
      </c>
      <c r="H60" s="458"/>
      <c r="I60" s="458"/>
      <c r="J60" s="465" t="str">
        <f t="shared" si="56"/>
        <v/>
      </c>
      <c r="K60" s="301">
        <f>+'3.2 Details Prod lines'!R58</f>
        <v>0</v>
      </c>
      <c r="L60" s="402">
        <f>+'3.2 Details Prod lines'!S58</f>
        <v>0</v>
      </c>
      <c r="M60" s="387" t="str">
        <f t="shared" si="57"/>
        <v/>
      </c>
      <c r="N60" s="458"/>
      <c r="O60" s="458"/>
      <c r="P60" s="387" t="str">
        <f t="shared" si="58"/>
        <v/>
      </c>
      <c r="Q60" s="458"/>
      <c r="R60" s="458"/>
      <c r="S60" s="200" t="str">
        <f t="shared" si="59"/>
        <v/>
      </c>
      <c r="T60" s="472">
        <f t="shared" si="69"/>
        <v>0</v>
      </c>
      <c r="U60" s="455">
        <f t="shared" si="69"/>
        <v>0</v>
      </c>
      <c r="V60" s="387" t="str">
        <f t="shared" si="62"/>
        <v/>
      </c>
      <c r="W60" s="455">
        <f t="shared" si="70"/>
        <v>0</v>
      </c>
      <c r="X60" s="455">
        <f t="shared" si="70"/>
        <v>0</v>
      </c>
      <c r="Y60" s="387" t="str">
        <f t="shared" si="65"/>
        <v/>
      </c>
      <c r="Z60" s="455">
        <f t="shared" si="71"/>
        <v>0</v>
      </c>
      <c r="AA60" s="455">
        <f t="shared" si="71"/>
        <v>0</v>
      </c>
      <c r="AB60" s="200" t="str">
        <f t="shared" si="68"/>
        <v/>
      </c>
      <c r="AC60" s="16"/>
    </row>
    <row r="61" spans="1:29" ht="14">
      <c r="A61" s="385" t="str">
        <f>""&amp;'3.2 Details Prod lines'!B59</f>
        <v/>
      </c>
      <c r="B61" s="301">
        <f>+'3.2 Details Prod lines'!H59</f>
        <v>0</v>
      </c>
      <c r="C61" s="402">
        <f>+'3.2 Details Prod lines'!I59</f>
        <v>0</v>
      </c>
      <c r="D61" s="387" t="str">
        <f t="shared" si="54"/>
        <v/>
      </c>
      <c r="E61" s="458"/>
      <c r="F61" s="458"/>
      <c r="G61" s="387" t="str">
        <f t="shared" si="55"/>
        <v/>
      </c>
      <c r="H61" s="458"/>
      <c r="I61" s="458"/>
      <c r="J61" s="465" t="str">
        <f t="shared" si="56"/>
        <v/>
      </c>
      <c r="K61" s="301">
        <f>+'3.2 Details Prod lines'!R59</f>
        <v>0</v>
      </c>
      <c r="L61" s="402">
        <f>+'3.2 Details Prod lines'!S59</f>
        <v>0</v>
      </c>
      <c r="M61" s="387" t="str">
        <f t="shared" si="57"/>
        <v/>
      </c>
      <c r="N61" s="458"/>
      <c r="O61" s="458"/>
      <c r="P61" s="387" t="str">
        <f t="shared" si="58"/>
        <v/>
      </c>
      <c r="Q61" s="458"/>
      <c r="R61" s="458"/>
      <c r="S61" s="200" t="str">
        <f t="shared" si="59"/>
        <v/>
      </c>
      <c r="T61" s="472">
        <f t="shared" si="69"/>
        <v>0</v>
      </c>
      <c r="U61" s="455">
        <f t="shared" si="69"/>
        <v>0</v>
      </c>
      <c r="V61" s="387" t="str">
        <f t="shared" si="62"/>
        <v/>
      </c>
      <c r="W61" s="455">
        <f t="shared" si="70"/>
        <v>0</v>
      </c>
      <c r="X61" s="455">
        <f t="shared" si="70"/>
        <v>0</v>
      </c>
      <c r="Y61" s="387" t="str">
        <f t="shared" si="65"/>
        <v/>
      </c>
      <c r="Z61" s="455">
        <f t="shared" si="71"/>
        <v>0</v>
      </c>
      <c r="AA61" s="455">
        <f t="shared" si="71"/>
        <v>0</v>
      </c>
      <c r="AB61" s="200" t="str">
        <f t="shared" si="68"/>
        <v/>
      </c>
      <c r="AC61" s="16"/>
    </row>
    <row r="62" spans="1:29" ht="14">
      <c r="A62" s="385" t="str">
        <f>""&amp;'3.2 Details Prod lines'!B60</f>
        <v/>
      </c>
      <c r="B62" s="301">
        <f>+'3.2 Details Prod lines'!H60</f>
        <v>0</v>
      </c>
      <c r="C62" s="402">
        <f>+'3.2 Details Prod lines'!I60</f>
        <v>0</v>
      </c>
      <c r="D62" s="387" t="str">
        <f t="shared" si="54"/>
        <v/>
      </c>
      <c r="E62" s="458"/>
      <c r="F62" s="458"/>
      <c r="G62" s="387" t="str">
        <f t="shared" si="55"/>
        <v/>
      </c>
      <c r="H62" s="458"/>
      <c r="I62" s="458"/>
      <c r="J62" s="465" t="str">
        <f t="shared" si="56"/>
        <v/>
      </c>
      <c r="K62" s="301">
        <f>+'3.2 Details Prod lines'!R60</f>
        <v>0</v>
      </c>
      <c r="L62" s="402">
        <f>+'3.2 Details Prod lines'!S60</f>
        <v>0</v>
      </c>
      <c r="M62" s="387" t="str">
        <f t="shared" si="57"/>
        <v/>
      </c>
      <c r="N62" s="458"/>
      <c r="O62" s="458"/>
      <c r="P62" s="387" t="str">
        <f t="shared" si="58"/>
        <v/>
      </c>
      <c r="Q62" s="458"/>
      <c r="R62" s="458"/>
      <c r="S62" s="200" t="str">
        <f t="shared" si="59"/>
        <v/>
      </c>
      <c r="T62" s="472">
        <f t="shared" si="69"/>
        <v>0</v>
      </c>
      <c r="U62" s="455">
        <f t="shared" si="69"/>
        <v>0</v>
      </c>
      <c r="V62" s="387" t="str">
        <f t="shared" si="62"/>
        <v/>
      </c>
      <c r="W62" s="455">
        <f t="shared" si="70"/>
        <v>0</v>
      </c>
      <c r="X62" s="455">
        <f t="shared" si="70"/>
        <v>0</v>
      </c>
      <c r="Y62" s="387" t="str">
        <f t="shared" si="65"/>
        <v/>
      </c>
      <c r="Z62" s="455">
        <f t="shared" si="71"/>
        <v>0</v>
      </c>
      <c r="AA62" s="455">
        <f t="shared" si="71"/>
        <v>0</v>
      </c>
      <c r="AB62" s="200" t="str">
        <f t="shared" si="68"/>
        <v/>
      </c>
      <c r="AC62" s="16"/>
    </row>
    <row r="63" spans="1:29" ht="14">
      <c r="A63" s="385" t="str">
        <f>""&amp;'3.2 Details Prod lines'!B61</f>
        <v/>
      </c>
      <c r="B63" s="301">
        <f>+'3.2 Details Prod lines'!H61</f>
        <v>0</v>
      </c>
      <c r="C63" s="402">
        <f>+'3.2 Details Prod lines'!I61</f>
        <v>0</v>
      </c>
      <c r="D63" s="387" t="str">
        <f t="shared" si="54"/>
        <v/>
      </c>
      <c r="E63" s="458"/>
      <c r="F63" s="458"/>
      <c r="G63" s="387" t="str">
        <f t="shared" si="55"/>
        <v/>
      </c>
      <c r="H63" s="458"/>
      <c r="I63" s="458"/>
      <c r="J63" s="465" t="str">
        <f t="shared" si="56"/>
        <v/>
      </c>
      <c r="K63" s="301">
        <f>+'3.2 Details Prod lines'!R61</f>
        <v>0</v>
      </c>
      <c r="L63" s="402">
        <f>+'3.2 Details Prod lines'!S61</f>
        <v>0</v>
      </c>
      <c r="M63" s="387" t="str">
        <f t="shared" si="57"/>
        <v/>
      </c>
      <c r="N63" s="458"/>
      <c r="O63" s="458"/>
      <c r="P63" s="387" t="str">
        <f t="shared" si="58"/>
        <v/>
      </c>
      <c r="Q63" s="458"/>
      <c r="R63" s="458"/>
      <c r="S63" s="200" t="str">
        <f t="shared" si="59"/>
        <v/>
      </c>
      <c r="T63" s="472">
        <f t="shared" si="60"/>
        <v>0</v>
      </c>
      <c r="U63" s="455">
        <f t="shared" si="61"/>
        <v>0</v>
      </c>
      <c r="V63" s="387" t="str">
        <f t="shared" si="62"/>
        <v/>
      </c>
      <c r="W63" s="455">
        <f t="shared" si="63"/>
        <v>0</v>
      </c>
      <c r="X63" s="455">
        <f t="shared" si="64"/>
        <v>0</v>
      </c>
      <c r="Y63" s="387" t="str">
        <f t="shared" si="65"/>
        <v/>
      </c>
      <c r="Z63" s="455">
        <f t="shared" si="66"/>
        <v>0</v>
      </c>
      <c r="AA63" s="455">
        <f t="shared" si="67"/>
        <v>0</v>
      </c>
      <c r="AB63" s="200" t="str">
        <f t="shared" si="68"/>
        <v/>
      </c>
      <c r="AC63" s="16"/>
    </row>
    <row r="64" spans="1:29" ht="14">
      <c r="A64" s="385" t="str">
        <f>""&amp;'3.2 Details Prod lines'!B62</f>
        <v/>
      </c>
      <c r="B64" s="301">
        <f>+'3.2 Details Prod lines'!H62</f>
        <v>0</v>
      </c>
      <c r="C64" s="402">
        <f>+'3.2 Details Prod lines'!I62</f>
        <v>0</v>
      </c>
      <c r="D64" s="387" t="str">
        <f t="shared" si="54"/>
        <v/>
      </c>
      <c r="E64" s="458"/>
      <c r="F64" s="458"/>
      <c r="G64" s="387" t="str">
        <f t="shared" si="55"/>
        <v/>
      </c>
      <c r="H64" s="458"/>
      <c r="I64" s="458"/>
      <c r="J64" s="465" t="str">
        <f t="shared" si="56"/>
        <v/>
      </c>
      <c r="K64" s="301">
        <f>+'3.2 Details Prod lines'!R62</f>
        <v>0</v>
      </c>
      <c r="L64" s="402">
        <f>+'3.2 Details Prod lines'!S62</f>
        <v>0</v>
      </c>
      <c r="M64" s="387" t="str">
        <f t="shared" si="57"/>
        <v/>
      </c>
      <c r="N64" s="458"/>
      <c r="O64" s="458"/>
      <c r="P64" s="387" t="str">
        <f t="shared" si="58"/>
        <v/>
      </c>
      <c r="Q64" s="458"/>
      <c r="R64" s="458"/>
      <c r="S64" s="200" t="str">
        <f t="shared" si="59"/>
        <v/>
      </c>
      <c r="T64" s="472">
        <f t="shared" si="60"/>
        <v>0</v>
      </c>
      <c r="U64" s="455">
        <f t="shared" si="61"/>
        <v>0</v>
      </c>
      <c r="V64" s="387" t="str">
        <f t="shared" si="62"/>
        <v/>
      </c>
      <c r="W64" s="455">
        <f t="shared" si="63"/>
        <v>0</v>
      </c>
      <c r="X64" s="455">
        <f t="shared" si="64"/>
        <v>0</v>
      </c>
      <c r="Y64" s="387" t="str">
        <f t="shared" si="65"/>
        <v/>
      </c>
      <c r="Z64" s="455">
        <f t="shared" si="66"/>
        <v>0</v>
      </c>
      <c r="AA64" s="455">
        <f t="shared" si="67"/>
        <v>0</v>
      </c>
      <c r="AB64" s="200" t="str">
        <f t="shared" si="68"/>
        <v/>
      </c>
      <c r="AC64" s="16"/>
    </row>
    <row r="65" spans="1:29" ht="14">
      <c r="A65" s="385" t="str">
        <f>""&amp;'3.2 Details Prod lines'!B63</f>
        <v/>
      </c>
      <c r="B65" s="301">
        <f>+'3.2 Details Prod lines'!H63</f>
        <v>0</v>
      </c>
      <c r="C65" s="402">
        <f>+'3.2 Details Prod lines'!I63</f>
        <v>0</v>
      </c>
      <c r="D65" s="387" t="str">
        <f t="shared" si="54"/>
        <v/>
      </c>
      <c r="E65" s="458"/>
      <c r="F65" s="458"/>
      <c r="G65" s="387" t="str">
        <f t="shared" si="55"/>
        <v/>
      </c>
      <c r="H65" s="458"/>
      <c r="I65" s="458"/>
      <c r="J65" s="465" t="str">
        <f t="shared" si="56"/>
        <v/>
      </c>
      <c r="K65" s="301">
        <f>+'3.2 Details Prod lines'!R63</f>
        <v>0</v>
      </c>
      <c r="L65" s="402">
        <f>+'3.2 Details Prod lines'!S63</f>
        <v>0</v>
      </c>
      <c r="M65" s="387" t="str">
        <f t="shared" si="57"/>
        <v/>
      </c>
      <c r="N65" s="458"/>
      <c r="O65" s="458"/>
      <c r="P65" s="387" t="str">
        <f t="shared" si="58"/>
        <v/>
      </c>
      <c r="Q65" s="458"/>
      <c r="R65" s="458"/>
      <c r="S65" s="200" t="str">
        <f t="shared" si="59"/>
        <v/>
      </c>
      <c r="T65" s="472">
        <f t="shared" si="60"/>
        <v>0</v>
      </c>
      <c r="U65" s="455">
        <f t="shared" si="61"/>
        <v>0</v>
      </c>
      <c r="V65" s="387" t="str">
        <f t="shared" si="62"/>
        <v/>
      </c>
      <c r="W65" s="455">
        <f t="shared" si="63"/>
        <v>0</v>
      </c>
      <c r="X65" s="455">
        <f t="shared" si="64"/>
        <v>0</v>
      </c>
      <c r="Y65" s="387" t="str">
        <f t="shared" si="65"/>
        <v/>
      </c>
      <c r="Z65" s="455">
        <f t="shared" si="66"/>
        <v>0</v>
      </c>
      <c r="AA65" s="455">
        <f t="shared" si="67"/>
        <v>0</v>
      </c>
      <c r="AB65" s="200" t="str">
        <f t="shared" si="68"/>
        <v/>
      </c>
      <c r="AC65" s="16"/>
    </row>
    <row r="66" spans="1:29" ht="14">
      <c r="A66" s="121" t="s">
        <v>176</v>
      </c>
      <c r="B66" s="129">
        <f>SUM(B53:B65)</f>
        <v>0</v>
      </c>
      <c r="C66" s="388">
        <f>SUM(C53:C65)</f>
        <v>0</v>
      </c>
      <c r="D66" s="389" t="str">
        <f t="shared" si="54"/>
        <v/>
      </c>
      <c r="E66" s="388">
        <f>SUM(E53:E65)</f>
        <v>0</v>
      </c>
      <c r="F66" s="388">
        <f>SUM(F53:F65)</f>
        <v>0</v>
      </c>
      <c r="G66" s="389" t="str">
        <f t="shared" si="55"/>
        <v/>
      </c>
      <c r="H66" s="388">
        <f>SUM(H53:H65)</f>
        <v>0</v>
      </c>
      <c r="I66" s="388">
        <f>SUM(I53:I65)</f>
        <v>0</v>
      </c>
      <c r="J66" s="466" t="str">
        <f t="shared" si="56"/>
        <v/>
      </c>
      <c r="K66" s="129">
        <f>SUM(K53:K65)</f>
        <v>0</v>
      </c>
      <c r="L66" s="388">
        <f>SUM(L53:L65)</f>
        <v>0</v>
      </c>
      <c r="M66" s="389" t="str">
        <f t="shared" si="57"/>
        <v/>
      </c>
      <c r="N66" s="388">
        <f>SUM(N53:N65)</f>
        <v>0</v>
      </c>
      <c r="O66" s="388">
        <f>SUM(O53:O65)</f>
        <v>0</v>
      </c>
      <c r="P66" s="389" t="str">
        <f t="shared" si="58"/>
        <v/>
      </c>
      <c r="Q66" s="388">
        <f>SUM(Q53:Q65)</f>
        <v>0</v>
      </c>
      <c r="R66" s="388">
        <f>SUM(R53:R65)</f>
        <v>0</v>
      </c>
      <c r="S66" s="203" t="str">
        <f t="shared" si="59"/>
        <v/>
      </c>
      <c r="T66" s="473">
        <f>SUM(T53:T65)</f>
        <v>0</v>
      </c>
      <c r="U66" s="388">
        <f>SUM(U53:U65)</f>
        <v>0</v>
      </c>
      <c r="V66" s="389" t="str">
        <f t="shared" si="62"/>
        <v/>
      </c>
      <c r="W66" s="388">
        <f>SUM(W53:W65)</f>
        <v>0</v>
      </c>
      <c r="X66" s="388">
        <f>SUM(X53:X65)</f>
        <v>0</v>
      </c>
      <c r="Y66" s="389" t="str">
        <f t="shared" si="65"/>
        <v/>
      </c>
      <c r="Z66" s="388">
        <f>SUM(Z53:Z65)</f>
        <v>0</v>
      </c>
      <c r="AA66" s="388">
        <f>SUM(AA53:AA65)</f>
        <v>0</v>
      </c>
      <c r="AB66" s="203" t="str">
        <f t="shared" si="68"/>
        <v/>
      </c>
      <c r="AC66" s="16"/>
    </row>
    <row r="67" spans="1:29" ht="14">
      <c r="A67" s="120"/>
      <c r="B67" s="198"/>
      <c r="C67" s="383"/>
      <c r="D67" s="384"/>
      <c r="E67" s="383"/>
      <c r="F67" s="383"/>
      <c r="G67" s="384"/>
      <c r="H67" s="383"/>
      <c r="I67" s="383"/>
      <c r="J67" s="468"/>
      <c r="K67" s="198"/>
      <c r="L67" s="383"/>
      <c r="M67" s="384"/>
      <c r="N67" s="383"/>
      <c r="O67" s="383"/>
      <c r="P67" s="384"/>
      <c r="Q67" s="383"/>
      <c r="R67" s="383"/>
      <c r="S67" s="202"/>
      <c r="T67" s="475"/>
      <c r="U67" s="383"/>
      <c r="V67" s="384"/>
      <c r="W67" s="383"/>
      <c r="X67" s="383"/>
      <c r="Y67" s="384"/>
      <c r="Z67" s="383"/>
      <c r="AA67" s="383"/>
      <c r="AB67" s="202"/>
      <c r="AC67" s="16"/>
    </row>
    <row r="68" spans="1:29" ht="14">
      <c r="A68" s="380" t="s">
        <v>273</v>
      </c>
      <c r="B68" s="198"/>
      <c r="C68" s="383"/>
      <c r="D68" s="384"/>
      <c r="E68" s="383"/>
      <c r="F68" s="383"/>
      <c r="G68" s="384"/>
      <c r="H68" s="383"/>
      <c r="I68" s="383"/>
      <c r="J68" s="468"/>
      <c r="K68" s="198"/>
      <c r="L68" s="383"/>
      <c r="M68" s="384"/>
      <c r="N68" s="383"/>
      <c r="O68" s="383"/>
      <c r="P68" s="384"/>
      <c r="Q68" s="383"/>
      <c r="R68" s="383"/>
      <c r="S68" s="202"/>
      <c r="T68" s="475"/>
      <c r="U68" s="383"/>
      <c r="V68" s="384"/>
      <c r="W68" s="383"/>
      <c r="X68" s="383"/>
      <c r="Y68" s="384"/>
      <c r="Z68" s="383"/>
      <c r="AA68" s="383"/>
      <c r="AB68" s="202"/>
      <c r="AC68" s="16"/>
    </row>
    <row r="69" spans="1:29" ht="14">
      <c r="A69" s="385" t="str">
        <f>""&amp;'3.2 Details Prod lines'!B67</f>
        <v>Fixed Deferred Annuities - Registered with BIR</v>
      </c>
      <c r="B69" s="301">
        <f>+'3.2 Details Prod lines'!H67</f>
        <v>0</v>
      </c>
      <c r="C69" s="402">
        <f>+'3.2 Details Prod lines'!I67</f>
        <v>0</v>
      </c>
      <c r="D69" s="387" t="str">
        <f t="shared" ref="D69:D74" si="72">IFERROR(+C69/C$155,"")</f>
        <v/>
      </c>
      <c r="E69" s="386"/>
      <c r="F69" s="386"/>
      <c r="G69" s="387" t="str">
        <f t="shared" ref="G69:G74" si="73">IFERROR(+F69/F$155,"")</f>
        <v/>
      </c>
      <c r="H69" s="386"/>
      <c r="I69" s="386"/>
      <c r="J69" s="465" t="str">
        <f t="shared" ref="J69:J74" si="74">IFERROR(+I69/I$155,"")</f>
        <v/>
      </c>
      <c r="K69" s="301">
        <f>+'3.2 Details Prod lines'!R67</f>
        <v>0</v>
      </c>
      <c r="L69" s="402">
        <f>+'3.2 Details Prod lines'!S67</f>
        <v>0</v>
      </c>
      <c r="M69" s="387" t="str">
        <f t="shared" ref="M69:M74" si="75">IFERROR(+L69/L$155,"")</f>
        <v/>
      </c>
      <c r="N69" s="386"/>
      <c r="O69" s="386"/>
      <c r="P69" s="387" t="str">
        <f t="shared" ref="P69:P74" si="76">IFERROR(+O69/O$155,"")</f>
        <v/>
      </c>
      <c r="Q69" s="386"/>
      <c r="R69" s="386"/>
      <c r="S69" s="200" t="str">
        <f t="shared" ref="S69:S74" si="77">IFERROR(+R69/R$155,"")</f>
        <v/>
      </c>
      <c r="T69" s="472">
        <f t="shared" ref="T69:T74" si="78">B69+K69</f>
        <v>0</v>
      </c>
      <c r="U69" s="455">
        <f t="shared" ref="U69:U74" si="79">C69+L69</f>
        <v>0</v>
      </c>
      <c r="V69" s="387" t="str">
        <f t="shared" ref="V69:V74" si="80">IFERROR(+U69/U$155,"")</f>
        <v/>
      </c>
      <c r="W69" s="455">
        <f t="shared" ref="W69:W74" si="81">E69+N69</f>
        <v>0</v>
      </c>
      <c r="X69" s="455">
        <f t="shared" ref="X69:X74" si="82">F69+O69</f>
        <v>0</v>
      </c>
      <c r="Y69" s="387" t="str">
        <f t="shared" ref="Y69:Y74" si="83">IFERROR(+X69/X$155,"")</f>
        <v/>
      </c>
      <c r="Z69" s="455">
        <f t="shared" ref="Z69:Z74" si="84">H69+Q69</f>
        <v>0</v>
      </c>
      <c r="AA69" s="455">
        <f t="shared" ref="AA69:AA74" si="85">I69+R69</f>
        <v>0</v>
      </c>
      <c r="AB69" s="200" t="str">
        <f t="shared" ref="AB69:AB74" si="86">IFERROR(+AA69/AA$155,"")</f>
        <v/>
      </c>
      <c r="AC69" s="16"/>
    </row>
    <row r="70" spans="1:29" ht="14">
      <c r="A70" s="385" t="str">
        <f>""&amp;'3.2 Details Prod lines'!B68</f>
        <v>Fixed Deferred Annuities - Not registered with BIR</v>
      </c>
      <c r="B70" s="301">
        <f>+'3.2 Details Prod lines'!H68</f>
        <v>0</v>
      </c>
      <c r="C70" s="402">
        <f>+'3.2 Details Prod lines'!I68</f>
        <v>0</v>
      </c>
      <c r="D70" s="387" t="str">
        <f t="shared" si="72"/>
        <v/>
      </c>
      <c r="E70" s="386"/>
      <c r="F70" s="386"/>
      <c r="G70" s="387" t="str">
        <f t="shared" si="73"/>
        <v/>
      </c>
      <c r="H70" s="386"/>
      <c r="I70" s="386"/>
      <c r="J70" s="465" t="str">
        <f t="shared" si="74"/>
        <v/>
      </c>
      <c r="K70" s="301">
        <f>+'3.2 Details Prod lines'!R68</f>
        <v>0</v>
      </c>
      <c r="L70" s="402">
        <f>+'3.2 Details Prod lines'!S68</f>
        <v>0</v>
      </c>
      <c r="M70" s="387" t="str">
        <f t="shared" si="75"/>
        <v/>
      </c>
      <c r="N70" s="386"/>
      <c r="O70" s="386"/>
      <c r="P70" s="387" t="str">
        <f t="shared" si="76"/>
        <v/>
      </c>
      <c r="Q70" s="386"/>
      <c r="R70" s="386"/>
      <c r="S70" s="200" t="str">
        <f t="shared" si="77"/>
        <v/>
      </c>
      <c r="T70" s="472">
        <f t="shared" si="78"/>
        <v>0</v>
      </c>
      <c r="U70" s="455">
        <f t="shared" si="79"/>
        <v>0</v>
      </c>
      <c r="V70" s="387" t="str">
        <f t="shared" si="80"/>
        <v/>
      </c>
      <c r="W70" s="455">
        <f t="shared" si="81"/>
        <v>0</v>
      </c>
      <c r="X70" s="455">
        <f t="shared" si="82"/>
        <v>0</v>
      </c>
      <c r="Y70" s="387" t="str">
        <f t="shared" si="83"/>
        <v/>
      </c>
      <c r="Z70" s="455">
        <f t="shared" si="84"/>
        <v>0</v>
      </c>
      <c r="AA70" s="455">
        <f t="shared" si="85"/>
        <v>0</v>
      </c>
      <c r="AB70" s="200" t="str">
        <f t="shared" si="86"/>
        <v/>
      </c>
      <c r="AC70" s="16"/>
    </row>
    <row r="71" spans="1:29" ht="14">
      <c r="A71" s="385" t="str">
        <f>""&amp;'3.2 Details Prod lines'!B69</f>
        <v>Interest Sensitive Deferred Annuities - Registered with BIR</v>
      </c>
      <c r="B71" s="301">
        <f>+'3.2 Details Prod lines'!H69</f>
        <v>0</v>
      </c>
      <c r="C71" s="402">
        <f>+'3.2 Details Prod lines'!I69</f>
        <v>0</v>
      </c>
      <c r="D71" s="387" t="str">
        <f t="shared" si="72"/>
        <v/>
      </c>
      <c r="E71" s="386"/>
      <c r="F71" s="386"/>
      <c r="G71" s="387" t="str">
        <f t="shared" si="73"/>
        <v/>
      </c>
      <c r="H71" s="386"/>
      <c r="I71" s="386"/>
      <c r="J71" s="465" t="str">
        <f t="shared" si="74"/>
        <v/>
      </c>
      <c r="K71" s="301">
        <f>+'3.2 Details Prod lines'!R69</f>
        <v>0</v>
      </c>
      <c r="L71" s="402">
        <f>+'3.2 Details Prod lines'!S69</f>
        <v>0</v>
      </c>
      <c r="M71" s="387" t="str">
        <f t="shared" si="75"/>
        <v/>
      </c>
      <c r="N71" s="386"/>
      <c r="O71" s="386"/>
      <c r="P71" s="387" t="str">
        <f t="shared" si="76"/>
        <v/>
      </c>
      <c r="Q71" s="386"/>
      <c r="R71" s="386"/>
      <c r="S71" s="200" t="str">
        <f t="shared" si="77"/>
        <v/>
      </c>
      <c r="T71" s="472">
        <f t="shared" si="78"/>
        <v>0</v>
      </c>
      <c r="U71" s="455">
        <f t="shared" si="79"/>
        <v>0</v>
      </c>
      <c r="V71" s="387" t="str">
        <f t="shared" si="80"/>
        <v/>
      </c>
      <c r="W71" s="455">
        <f t="shared" si="81"/>
        <v>0</v>
      </c>
      <c r="X71" s="455">
        <f t="shared" si="82"/>
        <v>0</v>
      </c>
      <c r="Y71" s="387" t="str">
        <f t="shared" si="83"/>
        <v/>
      </c>
      <c r="Z71" s="455">
        <f t="shared" si="84"/>
        <v>0</v>
      </c>
      <c r="AA71" s="455">
        <f t="shared" si="85"/>
        <v>0</v>
      </c>
      <c r="AB71" s="200" t="str">
        <f t="shared" si="86"/>
        <v/>
      </c>
      <c r="AC71" s="16"/>
    </row>
    <row r="72" spans="1:29" ht="16.5" customHeight="1">
      <c r="A72" s="385" t="str">
        <f>""&amp;'3.2 Details Prod lines'!B70</f>
        <v>Interest Sensitive Deferred Annuities - Not registered with BIR</v>
      </c>
      <c r="B72" s="301">
        <f>+'3.2 Details Prod lines'!H70</f>
        <v>0</v>
      </c>
      <c r="C72" s="402">
        <f>+'3.2 Details Prod lines'!I70</f>
        <v>0</v>
      </c>
      <c r="D72" s="387" t="str">
        <f t="shared" si="72"/>
        <v/>
      </c>
      <c r="E72" s="386"/>
      <c r="F72" s="386"/>
      <c r="G72" s="387" t="str">
        <f t="shared" si="73"/>
        <v/>
      </c>
      <c r="H72" s="386"/>
      <c r="I72" s="386"/>
      <c r="J72" s="465" t="str">
        <f t="shared" si="74"/>
        <v/>
      </c>
      <c r="K72" s="301">
        <f>+'3.2 Details Prod lines'!R70</f>
        <v>0</v>
      </c>
      <c r="L72" s="402">
        <f>+'3.2 Details Prod lines'!S70</f>
        <v>0</v>
      </c>
      <c r="M72" s="387" t="str">
        <f t="shared" si="75"/>
        <v/>
      </c>
      <c r="N72" s="386"/>
      <c r="O72" s="386"/>
      <c r="P72" s="387" t="str">
        <f t="shared" si="76"/>
        <v/>
      </c>
      <c r="Q72" s="386"/>
      <c r="R72" s="386"/>
      <c r="S72" s="200" t="str">
        <f t="shared" si="77"/>
        <v/>
      </c>
      <c r="T72" s="472">
        <f t="shared" si="78"/>
        <v>0</v>
      </c>
      <c r="U72" s="455">
        <f t="shared" si="79"/>
        <v>0</v>
      </c>
      <c r="V72" s="387" t="str">
        <f t="shared" si="80"/>
        <v/>
      </c>
      <c r="W72" s="455">
        <f t="shared" si="81"/>
        <v>0</v>
      </c>
      <c r="X72" s="455">
        <f t="shared" si="82"/>
        <v>0</v>
      </c>
      <c r="Y72" s="387" t="str">
        <f t="shared" si="83"/>
        <v/>
      </c>
      <c r="Z72" s="455">
        <f t="shared" si="84"/>
        <v>0</v>
      </c>
      <c r="AA72" s="455">
        <f t="shared" si="85"/>
        <v>0</v>
      </c>
      <c r="AB72" s="200" t="str">
        <f t="shared" si="86"/>
        <v/>
      </c>
      <c r="AC72" s="16"/>
    </row>
    <row r="73" spans="1:29" ht="14">
      <c r="A73" s="385" t="str">
        <f>""&amp;'3.2 Details Prod lines'!B71</f>
        <v>Immediate Annuities</v>
      </c>
      <c r="B73" s="301">
        <f>+'3.2 Details Prod lines'!H71</f>
        <v>0</v>
      </c>
      <c r="C73" s="402">
        <f>+'3.2 Details Prod lines'!I71</f>
        <v>0</v>
      </c>
      <c r="D73" s="387" t="str">
        <f t="shared" si="72"/>
        <v/>
      </c>
      <c r="E73" s="386"/>
      <c r="F73" s="386"/>
      <c r="G73" s="387" t="str">
        <f t="shared" si="73"/>
        <v/>
      </c>
      <c r="H73" s="386"/>
      <c r="I73" s="386"/>
      <c r="J73" s="465" t="str">
        <f t="shared" si="74"/>
        <v/>
      </c>
      <c r="K73" s="301">
        <f>+'3.2 Details Prod lines'!R71</f>
        <v>0</v>
      </c>
      <c r="L73" s="402">
        <f>+'3.2 Details Prod lines'!S71</f>
        <v>0</v>
      </c>
      <c r="M73" s="387" t="str">
        <f t="shared" si="75"/>
        <v/>
      </c>
      <c r="N73" s="386"/>
      <c r="O73" s="386"/>
      <c r="P73" s="387" t="str">
        <f t="shared" si="76"/>
        <v/>
      </c>
      <c r="Q73" s="386"/>
      <c r="R73" s="386"/>
      <c r="S73" s="200" t="str">
        <f t="shared" si="77"/>
        <v/>
      </c>
      <c r="T73" s="472">
        <f t="shared" si="78"/>
        <v>0</v>
      </c>
      <c r="U73" s="455">
        <f t="shared" si="79"/>
        <v>0</v>
      </c>
      <c r="V73" s="387" t="str">
        <f t="shared" si="80"/>
        <v/>
      </c>
      <c r="W73" s="455">
        <f t="shared" si="81"/>
        <v>0</v>
      </c>
      <c r="X73" s="455">
        <f t="shared" si="82"/>
        <v>0</v>
      </c>
      <c r="Y73" s="387" t="str">
        <f t="shared" si="83"/>
        <v/>
      </c>
      <c r="Z73" s="455">
        <f t="shared" si="84"/>
        <v>0</v>
      </c>
      <c r="AA73" s="455">
        <f t="shared" si="85"/>
        <v>0</v>
      </c>
      <c r="AB73" s="200" t="str">
        <f t="shared" si="86"/>
        <v/>
      </c>
      <c r="AC73" s="16"/>
    </row>
    <row r="74" spans="1:29" ht="14">
      <c r="A74" s="385" t="str">
        <f>""&amp;'3.2 Details Prod lines'!B72</f>
        <v>Other (specify)</v>
      </c>
      <c r="B74" s="301">
        <f>+'3.2 Details Prod lines'!H72</f>
        <v>0</v>
      </c>
      <c r="C74" s="402">
        <f>+'3.2 Details Prod lines'!I72</f>
        <v>0</v>
      </c>
      <c r="D74" s="387" t="str">
        <f t="shared" si="72"/>
        <v/>
      </c>
      <c r="E74" s="386"/>
      <c r="F74" s="386"/>
      <c r="G74" s="387" t="str">
        <f t="shared" si="73"/>
        <v/>
      </c>
      <c r="H74" s="386"/>
      <c r="I74" s="386"/>
      <c r="J74" s="465" t="str">
        <f t="shared" si="74"/>
        <v/>
      </c>
      <c r="K74" s="301">
        <f>+'3.2 Details Prod lines'!R72</f>
        <v>0</v>
      </c>
      <c r="L74" s="402">
        <f>+'3.2 Details Prod lines'!S72</f>
        <v>0</v>
      </c>
      <c r="M74" s="387" t="str">
        <f t="shared" si="75"/>
        <v/>
      </c>
      <c r="N74" s="386"/>
      <c r="O74" s="386"/>
      <c r="P74" s="387" t="str">
        <f t="shared" si="76"/>
        <v/>
      </c>
      <c r="Q74" s="386"/>
      <c r="R74" s="386"/>
      <c r="S74" s="200" t="str">
        <f t="shared" si="77"/>
        <v/>
      </c>
      <c r="T74" s="472">
        <f t="shared" si="78"/>
        <v>0</v>
      </c>
      <c r="U74" s="455">
        <f t="shared" si="79"/>
        <v>0</v>
      </c>
      <c r="V74" s="387" t="str">
        <f t="shared" si="80"/>
        <v/>
      </c>
      <c r="W74" s="455">
        <f t="shared" si="81"/>
        <v>0</v>
      </c>
      <c r="X74" s="455">
        <f t="shared" si="82"/>
        <v>0</v>
      </c>
      <c r="Y74" s="387" t="str">
        <f t="shared" si="83"/>
        <v/>
      </c>
      <c r="Z74" s="455">
        <f t="shared" si="84"/>
        <v>0</v>
      </c>
      <c r="AA74" s="455">
        <f t="shared" si="85"/>
        <v>0</v>
      </c>
      <c r="AB74" s="200" t="str">
        <f t="shared" si="86"/>
        <v/>
      </c>
      <c r="AC74" s="16"/>
    </row>
    <row r="75" spans="1:29" ht="14">
      <c r="A75" s="385" t="str">
        <f>""&amp;'3.2 Details Prod lines'!B73</f>
        <v/>
      </c>
      <c r="B75" s="301">
        <f>+'3.2 Details Prod lines'!H73</f>
        <v>0</v>
      </c>
      <c r="C75" s="402">
        <f>+'3.2 Details Prod lines'!I73</f>
        <v>0</v>
      </c>
      <c r="D75" s="387" t="str">
        <f t="shared" ref="D75:D84" si="87">IFERROR(+C75/C$155,"")</f>
        <v/>
      </c>
      <c r="E75" s="386"/>
      <c r="F75" s="386"/>
      <c r="G75" s="387" t="str">
        <f t="shared" ref="G75:G84" si="88">IFERROR(+F75/F$155,"")</f>
        <v/>
      </c>
      <c r="H75" s="386"/>
      <c r="I75" s="386"/>
      <c r="J75" s="465" t="str">
        <f t="shared" ref="J75:J84" si="89">IFERROR(+I75/I$155,"")</f>
        <v/>
      </c>
      <c r="K75" s="301">
        <f>+'3.2 Details Prod lines'!R73</f>
        <v>0</v>
      </c>
      <c r="L75" s="402">
        <f>+'3.2 Details Prod lines'!S73</f>
        <v>0</v>
      </c>
      <c r="M75" s="387" t="str">
        <f t="shared" ref="M75:M84" si="90">IFERROR(+L75/L$155,"")</f>
        <v/>
      </c>
      <c r="N75" s="386"/>
      <c r="O75" s="386"/>
      <c r="P75" s="387" t="str">
        <f t="shared" ref="P75:P84" si="91">IFERROR(+O75/O$155,"")</f>
        <v/>
      </c>
      <c r="Q75" s="386"/>
      <c r="R75" s="386"/>
      <c r="S75" s="200" t="str">
        <f t="shared" ref="S75:S84" si="92">IFERROR(+R75/R$155,"")</f>
        <v/>
      </c>
      <c r="T75" s="472">
        <f t="shared" ref="T75:T83" si="93">B75+K75</f>
        <v>0</v>
      </c>
      <c r="U75" s="455">
        <f t="shared" ref="U75:U83" si="94">C75+L75</f>
        <v>0</v>
      </c>
      <c r="V75" s="387" t="str">
        <f t="shared" ref="V75:V84" si="95">IFERROR(+U75/U$155,"")</f>
        <v/>
      </c>
      <c r="W75" s="455">
        <f t="shared" ref="W75:W83" si="96">E75+N75</f>
        <v>0</v>
      </c>
      <c r="X75" s="455">
        <f t="shared" ref="X75:X83" si="97">F75+O75</f>
        <v>0</v>
      </c>
      <c r="Y75" s="387" t="str">
        <f t="shared" ref="Y75:Y84" si="98">IFERROR(+X75/X$155,"")</f>
        <v/>
      </c>
      <c r="Z75" s="455">
        <f t="shared" ref="Z75:Z83" si="99">H75+Q75</f>
        <v>0</v>
      </c>
      <c r="AA75" s="455">
        <f t="shared" ref="AA75:AA83" si="100">I75+R75</f>
        <v>0</v>
      </c>
      <c r="AB75" s="200" t="str">
        <f t="shared" ref="AB75:AB84" si="101">IFERROR(+AA75/AA$155,"")</f>
        <v/>
      </c>
      <c r="AC75" s="16"/>
    </row>
    <row r="76" spans="1:29" ht="14">
      <c r="A76" s="385" t="str">
        <f>""&amp;'3.2 Details Prod lines'!B74</f>
        <v/>
      </c>
      <c r="B76" s="301">
        <f>+'3.2 Details Prod lines'!H74</f>
        <v>0</v>
      </c>
      <c r="C76" s="402">
        <f>+'3.2 Details Prod lines'!I74</f>
        <v>0</v>
      </c>
      <c r="D76" s="387" t="str">
        <f t="shared" si="87"/>
        <v/>
      </c>
      <c r="E76" s="386"/>
      <c r="F76" s="386"/>
      <c r="G76" s="387" t="str">
        <f t="shared" si="88"/>
        <v/>
      </c>
      <c r="H76" s="386"/>
      <c r="I76" s="386"/>
      <c r="J76" s="465" t="str">
        <f t="shared" si="89"/>
        <v/>
      </c>
      <c r="K76" s="301">
        <f>+'3.2 Details Prod lines'!R74</f>
        <v>0</v>
      </c>
      <c r="L76" s="402">
        <f>+'3.2 Details Prod lines'!S74</f>
        <v>0</v>
      </c>
      <c r="M76" s="387" t="str">
        <f t="shared" si="90"/>
        <v/>
      </c>
      <c r="N76" s="386"/>
      <c r="O76" s="386"/>
      <c r="P76" s="387" t="str">
        <f t="shared" si="91"/>
        <v/>
      </c>
      <c r="Q76" s="386"/>
      <c r="R76" s="386"/>
      <c r="S76" s="200" t="str">
        <f t="shared" si="92"/>
        <v/>
      </c>
      <c r="T76" s="472">
        <f t="shared" si="93"/>
        <v>0</v>
      </c>
      <c r="U76" s="455">
        <f t="shared" si="94"/>
        <v>0</v>
      </c>
      <c r="V76" s="387" t="str">
        <f t="shared" si="95"/>
        <v/>
      </c>
      <c r="W76" s="455">
        <f t="shared" si="96"/>
        <v>0</v>
      </c>
      <c r="X76" s="455">
        <f t="shared" si="97"/>
        <v>0</v>
      </c>
      <c r="Y76" s="387" t="str">
        <f t="shared" si="98"/>
        <v/>
      </c>
      <c r="Z76" s="455">
        <f t="shared" si="99"/>
        <v>0</v>
      </c>
      <c r="AA76" s="455">
        <f t="shared" si="100"/>
        <v>0</v>
      </c>
      <c r="AB76" s="200" t="str">
        <f t="shared" si="101"/>
        <v/>
      </c>
      <c r="AC76" s="16"/>
    </row>
    <row r="77" spans="1:29" ht="14">
      <c r="A77" s="385" t="str">
        <f>""&amp;'3.2 Details Prod lines'!B75</f>
        <v/>
      </c>
      <c r="B77" s="301">
        <f>+'3.2 Details Prod lines'!H75</f>
        <v>0</v>
      </c>
      <c r="C77" s="402">
        <f>+'3.2 Details Prod lines'!I75</f>
        <v>0</v>
      </c>
      <c r="D77" s="387" t="str">
        <f t="shared" si="87"/>
        <v/>
      </c>
      <c r="E77" s="386"/>
      <c r="F77" s="386"/>
      <c r="G77" s="387" t="str">
        <f t="shared" si="88"/>
        <v/>
      </c>
      <c r="H77" s="386"/>
      <c r="I77" s="386"/>
      <c r="J77" s="465" t="str">
        <f t="shared" si="89"/>
        <v/>
      </c>
      <c r="K77" s="301">
        <f>+'3.2 Details Prod lines'!R75</f>
        <v>0</v>
      </c>
      <c r="L77" s="402">
        <f>+'3.2 Details Prod lines'!S75</f>
        <v>0</v>
      </c>
      <c r="M77" s="387" t="str">
        <f t="shared" si="90"/>
        <v/>
      </c>
      <c r="N77" s="386"/>
      <c r="O77" s="386"/>
      <c r="P77" s="387" t="str">
        <f t="shared" si="91"/>
        <v/>
      </c>
      <c r="Q77" s="386"/>
      <c r="R77" s="386"/>
      <c r="S77" s="200" t="str">
        <f t="shared" si="92"/>
        <v/>
      </c>
      <c r="T77" s="472">
        <f t="shared" si="93"/>
        <v>0</v>
      </c>
      <c r="U77" s="455">
        <f t="shared" si="94"/>
        <v>0</v>
      </c>
      <c r="V77" s="387" t="str">
        <f t="shared" si="95"/>
        <v/>
      </c>
      <c r="W77" s="455">
        <f t="shared" si="96"/>
        <v>0</v>
      </c>
      <c r="X77" s="455">
        <f t="shared" si="97"/>
        <v>0</v>
      </c>
      <c r="Y77" s="387" t="str">
        <f t="shared" si="98"/>
        <v/>
      </c>
      <c r="Z77" s="455">
        <f t="shared" si="99"/>
        <v>0</v>
      </c>
      <c r="AA77" s="455">
        <f t="shared" si="100"/>
        <v>0</v>
      </c>
      <c r="AB77" s="200" t="str">
        <f t="shared" si="101"/>
        <v/>
      </c>
      <c r="AC77" s="16"/>
    </row>
    <row r="78" spans="1:29" ht="14">
      <c r="A78" s="385" t="str">
        <f>""&amp;'3.2 Details Prod lines'!B76</f>
        <v/>
      </c>
      <c r="B78" s="301">
        <f>+'3.2 Details Prod lines'!H76</f>
        <v>0</v>
      </c>
      <c r="C78" s="402">
        <f>+'3.2 Details Prod lines'!I76</f>
        <v>0</v>
      </c>
      <c r="D78" s="387" t="str">
        <f t="shared" si="87"/>
        <v/>
      </c>
      <c r="E78" s="386"/>
      <c r="F78" s="386"/>
      <c r="G78" s="387" t="str">
        <f t="shared" si="88"/>
        <v/>
      </c>
      <c r="H78" s="386"/>
      <c r="I78" s="386"/>
      <c r="J78" s="465" t="str">
        <f t="shared" si="89"/>
        <v/>
      </c>
      <c r="K78" s="301">
        <f>+'3.2 Details Prod lines'!R76</f>
        <v>0</v>
      </c>
      <c r="L78" s="402">
        <f>+'3.2 Details Prod lines'!S76</f>
        <v>0</v>
      </c>
      <c r="M78" s="387" t="str">
        <f t="shared" si="90"/>
        <v/>
      </c>
      <c r="N78" s="386"/>
      <c r="O78" s="386"/>
      <c r="P78" s="387" t="str">
        <f t="shared" si="91"/>
        <v/>
      </c>
      <c r="Q78" s="386"/>
      <c r="R78" s="386"/>
      <c r="S78" s="200" t="str">
        <f t="shared" si="92"/>
        <v/>
      </c>
      <c r="T78" s="472">
        <f t="shared" si="93"/>
        <v>0</v>
      </c>
      <c r="U78" s="455">
        <f t="shared" si="94"/>
        <v>0</v>
      </c>
      <c r="V78" s="387" t="str">
        <f t="shared" si="95"/>
        <v/>
      </c>
      <c r="W78" s="455">
        <f t="shared" si="96"/>
        <v>0</v>
      </c>
      <c r="X78" s="455">
        <f t="shared" si="97"/>
        <v>0</v>
      </c>
      <c r="Y78" s="387" t="str">
        <f t="shared" si="98"/>
        <v/>
      </c>
      <c r="Z78" s="455">
        <f t="shared" si="99"/>
        <v>0</v>
      </c>
      <c r="AA78" s="455">
        <f t="shared" si="100"/>
        <v>0</v>
      </c>
      <c r="AB78" s="200" t="str">
        <f t="shared" si="101"/>
        <v/>
      </c>
      <c r="AC78" s="16"/>
    </row>
    <row r="79" spans="1:29" ht="14">
      <c r="A79" s="385" t="str">
        <f>""&amp;'3.2 Details Prod lines'!B77</f>
        <v/>
      </c>
      <c r="B79" s="301">
        <f>+'3.2 Details Prod lines'!H77</f>
        <v>0</v>
      </c>
      <c r="C79" s="402">
        <f>+'3.2 Details Prod lines'!I77</f>
        <v>0</v>
      </c>
      <c r="D79" s="387" t="str">
        <f t="shared" si="87"/>
        <v/>
      </c>
      <c r="E79" s="386"/>
      <c r="F79" s="386"/>
      <c r="G79" s="387" t="str">
        <f t="shared" si="88"/>
        <v/>
      </c>
      <c r="H79" s="386"/>
      <c r="I79" s="386"/>
      <c r="J79" s="465" t="str">
        <f t="shared" si="89"/>
        <v/>
      </c>
      <c r="K79" s="301">
        <f>+'3.2 Details Prod lines'!R77</f>
        <v>0</v>
      </c>
      <c r="L79" s="402">
        <f>+'3.2 Details Prod lines'!S77</f>
        <v>0</v>
      </c>
      <c r="M79" s="387" t="str">
        <f t="shared" si="90"/>
        <v/>
      </c>
      <c r="N79" s="386"/>
      <c r="O79" s="386"/>
      <c r="P79" s="387" t="str">
        <f t="shared" si="91"/>
        <v/>
      </c>
      <c r="Q79" s="386"/>
      <c r="R79" s="386"/>
      <c r="S79" s="200" t="str">
        <f t="shared" si="92"/>
        <v/>
      </c>
      <c r="T79" s="472">
        <f t="shared" si="93"/>
        <v>0</v>
      </c>
      <c r="U79" s="455">
        <f t="shared" si="94"/>
        <v>0</v>
      </c>
      <c r="V79" s="387" t="str">
        <f t="shared" si="95"/>
        <v/>
      </c>
      <c r="W79" s="455">
        <f t="shared" si="96"/>
        <v>0</v>
      </c>
      <c r="X79" s="455">
        <f t="shared" si="97"/>
        <v>0</v>
      </c>
      <c r="Y79" s="387" t="str">
        <f t="shared" si="98"/>
        <v/>
      </c>
      <c r="Z79" s="455">
        <f t="shared" si="99"/>
        <v>0</v>
      </c>
      <c r="AA79" s="455">
        <f t="shared" si="100"/>
        <v>0</v>
      </c>
      <c r="AB79" s="200" t="str">
        <f t="shared" si="101"/>
        <v/>
      </c>
      <c r="AC79" s="16"/>
    </row>
    <row r="80" spans="1:29" ht="14">
      <c r="A80" s="385" t="str">
        <f>""&amp;'3.2 Details Prod lines'!B78</f>
        <v/>
      </c>
      <c r="B80" s="301">
        <f>+'3.2 Details Prod lines'!H78</f>
        <v>0</v>
      </c>
      <c r="C80" s="402">
        <f>+'3.2 Details Prod lines'!I78</f>
        <v>0</v>
      </c>
      <c r="D80" s="387" t="str">
        <f t="shared" si="87"/>
        <v/>
      </c>
      <c r="E80" s="386"/>
      <c r="F80" s="386"/>
      <c r="G80" s="387" t="str">
        <f t="shared" si="88"/>
        <v/>
      </c>
      <c r="H80" s="386"/>
      <c r="I80" s="386"/>
      <c r="J80" s="465" t="str">
        <f t="shared" si="89"/>
        <v/>
      </c>
      <c r="K80" s="301">
        <f>+'3.2 Details Prod lines'!R78</f>
        <v>0</v>
      </c>
      <c r="L80" s="402">
        <f>+'3.2 Details Prod lines'!S78</f>
        <v>0</v>
      </c>
      <c r="M80" s="387" t="str">
        <f t="shared" si="90"/>
        <v/>
      </c>
      <c r="N80" s="386"/>
      <c r="O80" s="386"/>
      <c r="P80" s="387" t="str">
        <f t="shared" si="91"/>
        <v/>
      </c>
      <c r="Q80" s="386"/>
      <c r="R80" s="386"/>
      <c r="S80" s="200" t="str">
        <f t="shared" si="92"/>
        <v/>
      </c>
      <c r="T80" s="472">
        <f t="shared" si="93"/>
        <v>0</v>
      </c>
      <c r="U80" s="455">
        <f t="shared" si="94"/>
        <v>0</v>
      </c>
      <c r="V80" s="387" t="str">
        <f t="shared" si="95"/>
        <v/>
      </c>
      <c r="W80" s="455">
        <f t="shared" si="96"/>
        <v>0</v>
      </c>
      <c r="X80" s="455">
        <f t="shared" si="97"/>
        <v>0</v>
      </c>
      <c r="Y80" s="387" t="str">
        <f t="shared" si="98"/>
        <v/>
      </c>
      <c r="Z80" s="455">
        <f t="shared" si="99"/>
        <v>0</v>
      </c>
      <c r="AA80" s="455">
        <f t="shared" si="100"/>
        <v>0</v>
      </c>
      <c r="AB80" s="200" t="str">
        <f t="shared" si="101"/>
        <v/>
      </c>
      <c r="AC80" s="16"/>
    </row>
    <row r="81" spans="1:29" ht="14">
      <c r="A81" s="385" t="str">
        <f>""&amp;'3.2 Details Prod lines'!B79</f>
        <v/>
      </c>
      <c r="B81" s="301">
        <f>+'3.2 Details Prod lines'!H79</f>
        <v>0</v>
      </c>
      <c r="C81" s="402">
        <f>+'3.2 Details Prod lines'!I79</f>
        <v>0</v>
      </c>
      <c r="D81" s="387" t="str">
        <f t="shared" si="87"/>
        <v/>
      </c>
      <c r="E81" s="386"/>
      <c r="F81" s="386"/>
      <c r="G81" s="387" t="str">
        <f t="shared" si="88"/>
        <v/>
      </c>
      <c r="H81" s="386"/>
      <c r="I81" s="386"/>
      <c r="J81" s="465" t="str">
        <f t="shared" si="89"/>
        <v/>
      </c>
      <c r="K81" s="301">
        <f>+'3.2 Details Prod lines'!R79</f>
        <v>0</v>
      </c>
      <c r="L81" s="402">
        <f>+'3.2 Details Prod lines'!S79</f>
        <v>0</v>
      </c>
      <c r="M81" s="387" t="str">
        <f t="shared" si="90"/>
        <v/>
      </c>
      <c r="N81" s="386"/>
      <c r="O81" s="386"/>
      <c r="P81" s="387" t="str">
        <f t="shared" si="91"/>
        <v/>
      </c>
      <c r="Q81" s="386"/>
      <c r="R81" s="386"/>
      <c r="S81" s="200" t="str">
        <f t="shared" si="92"/>
        <v/>
      </c>
      <c r="T81" s="472">
        <f t="shared" si="93"/>
        <v>0</v>
      </c>
      <c r="U81" s="455">
        <f t="shared" si="94"/>
        <v>0</v>
      </c>
      <c r="V81" s="387" t="str">
        <f t="shared" si="95"/>
        <v/>
      </c>
      <c r="W81" s="455">
        <f t="shared" si="96"/>
        <v>0</v>
      </c>
      <c r="X81" s="455">
        <f t="shared" si="97"/>
        <v>0</v>
      </c>
      <c r="Y81" s="387" t="str">
        <f t="shared" si="98"/>
        <v/>
      </c>
      <c r="Z81" s="455">
        <f t="shared" si="99"/>
        <v>0</v>
      </c>
      <c r="AA81" s="455">
        <f t="shared" si="100"/>
        <v>0</v>
      </c>
      <c r="AB81" s="200" t="str">
        <f t="shared" si="101"/>
        <v/>
      </c>
      <c r="AC81" s="16"/>
    </row>
    <row r="82" spans="1:29" ht="14">
      <c r="A82" s="385" t="str">
        <f>""&amp;'3.2 Details Prod lines'!B80</f>
        <v/>
      </c>
      <c r="B82" s="301">
        <f>+'3.2 Details Prod lines'!H80</f>
        <v>0</v>
      </c>
      <c r="C82" s="402">
        <f>+'3.2 Details Prod lines'!I80</f>
        <v>0</v>
      </c>
      <c r="D82" s="387" t="str">
        <f t="shared" si="87"/>
        <v/>
      </c>
      <c r="E82" s="386"/>
      <c r="F82" s="386"/>
      <c r="G82" s="387" t="str">
        <f t="shared" si="88"/>
        <v/>
      </c>
      <c r="H82" s="386"/>
      <c r="I82" s="386"/>
      <c r="J82" s="465" t="str">
        <f t="shared" si="89"/>
        <v/>
      </c>
      <c r="K82" s="301">
        <f>+'3.2 Details Prod lines'!R80</f>
        <v>0</v>
      </c>
      <c r="L82" s="402">
        <f>+'3.2 Details Prod lines'!S80</f>
        <v>0</v>
      </c>
      <c r="M82" s="387" t="str">
        <f t="shared" si="90"/>
        <v/>
      </c>
      <c r="N82" s="386"/>
      <c r="O82" s="386"/>
      <c r="P82" s="387" t="str">
        <f t="shared" si="91"/>
        <v/>
      </c>
      <c r="Q82" s="386"/>
      <c r="R82" s="386"/>
      <c r="S82" s="200" t="str">
        <f t="shared" si="92"/>
        <v/>
      </c>
      <c r="T82" s="472">
        <f t="shared" si="93"/>
        <v>0</v>
      </c>
      <c r="U82" s="455">
        <f t="shared" si="94"/>
        <v>0</v>
      </c>
      <c r="V82" s="387" t="str">
        <f t="shared" si="95"/>
        <v/>
      </c>
      <c r="W82" s="455">
        <f t="shared" si="96"/>
        <v>0</v>
      </c>
      <c r="X82" s="455">
        <f t="shared" si="97"/>
        <v>0</v>
      </c>
      <c r="Y82" s="387" t="str">
        <f t="shared" si="98"/>
        <v/>
      </c>
      <c r="Z82" s="455">
        <f t="shared" si="99"/>
        <v>0</v>
      </c>
      <c r="AA82" s="455">
        <f t="shared" si="100"/>
        <v>0</v>
      </c>
      <c r="AB82" s="200" t="str">
        <f t="shared" si="101"/>
        <v/>
      </c>
      <c r="AC82" s="16"/>
    </row>
    <row r="83" spans="1:29" ht="14">
      <c r="A83" s="385" t="str">
        <f>""&amp;'3.2 Details Prod lines'!B81</f>
        <v/>
      </c>
      <c r="B83" s="301">
        <f>+'3.2 Details Prod lines'!H81</f>
        <v>0</v>
      </c>
      <c r="C83" s="402">
        <f>+'3.2 Details Prod lines'!I81</f>
        <v>0</v>
      </c>
      <c r="D83" s="387" t="str">
        <f t="shared" si="87"/>
        <v/>
      </c>
      <c r="E83" s="386"/>
      <c r="F83" s="386"/>
      <c r="G83" s="387" t="str">
        <f t="shared" si="88"/>
        <v/>
      </c>
      <c r="H83" s="386"/>
      <c r="I83" s="386"/>
      <c r="J83" s="465" t="str">
        <f t="shared" si="89"/>
        <v/>
      </c>
      <c r="K83" s="301">
        <f>+'3.2 Details Prod lines'!R81</f>
        <v>0</v>
      </c>
      <c r="L83" s="402">
        <f>+'3.2 Details Prod lines'!S81</f>
        <v>0</v>
      </c>
      <c r="M83" s="387" t="str">
        <f t="shared" si="90"/>
        <v/>
      </c>
      <c r="N83" s="386"/>
      <c r="O83" s="386"/>
      <c r="P83" s="387" t="str">
        <f t="shared" si="91"/>
        <v/>
      </c>
      <c r="Q83" s="386"/>
      <c r="R83" s="386"/>
      <c r="S83" s="200" t="str">
        <f t="shared" si="92"/>
        <v/>
      </c>
      <c r="T83" s="472">
        <f t="shared" si="93"/>
        <v>0</v>
      </c>
      <c r="U83" s="455">
        <f t="shared" si="94"/>
        <v>0</v>
      </c>
      <c r="V83" s="387" t="str">
        <f t="shared" si="95"/>
        <v/>
      </c>
      <c r="W83" s="455">
        <f t="shared" si="96"/>
        <v>0</v>
      </c>
      <c r="X83" s="455">
        <f t="shared" si="97"/>
        <v>0</v>
      </c>
      <c r="Y83" s="387" t="str">
        <f t="shared" si="98"/>
        <v/>
      </c>
      <c r="Z83" s="455">
        <f t="shared" si="99"/>
        <v>0</v>
      </c>
      <c r="AA83" s="455">
        <f t="shared" si="100"/>
        <v>0</v>
      </c>
      <c r="AB83" s="200" t="str">
        <f t="shared" si="101"/>
        <v/>
      </c>
      <c r="AC83" s="16"/>
    </row>
    <row r="84" spans="1:29" ht="14">
      <c r="A84" s="121" t="s">
        <v>177</v>
      </c>
      <c r="B84" s="129">
        <f>SUM(B69:B83)</f>
        <v>0</v>
      </c>
      <c r="C84" s="129">
        <f>SUM(C69:C83)</f>
        <v>0</v>
      </c>
      <c r="D84" s="389" t="str">
        <f t="shared" si="87"/>
        <v/>
      </c>
      <c r="E84" s="388">
        <f>SUM(E69:E83)</f>
        <v>0</v>
      </c>
      <c r="F84" s="388">
        <f>SUM(F69:F83)</f>
        <v>0</v>
      </c>
      <c r="G84" s="389" t="str">
        <f t="shared" si="88"/>
        <v/>
      </c>
      <c r="H84" s="388">
        <f>SUM(H69:H83)</f>
        <v>0</v>
      </c>
      <c r="I84" s="388">
        <f>SUM(I69:I83)</f>
        <v>0</v>
      </c>
      <c r="J84" s="466" t="str">
        <f t="shared" si="89"/>
        <v/>
      </c>
      <c r="K84" s="129">
        <f t="shared" ref="K84:L84" si="102">SUM(K69:K83)</f>
        <v>0</v>
      </c>
      <c r="L84" s="388">
        <f t="shared" si="102"/>
        <v>0</v>
      </c>
      <c r="M84" s="389" t="str">
        <f t="shared" si="90"/>
        <v/>
      </c>
      <c r="N84" s="388">
        <f t="shared" ref="N84:O84" si="103">SUM(N69:N83)</f>
        <v>0</v>
      </c>
      <c r="O84" s="388">
        <f t="shared" si="103"/>
        <v>0</v>
      </c>
      <c r="P84" s="389" t="str">
        <f t="shared" si="91"/>
        <v/>
      </c>
      <c r="Q84" s="388">
        <f t="shared" ref="Q84:R84" si="104">SUM(Q69:Q83)</f>
        <v>0</v>
      </c>
      <c r="R84" s="388">
        <f t="shared" si="104"/>
        <v>0</v>
      </c>
      <c r="S84" s="203" t="str">
        <f t="shared" si="92"/>
        <v/>
      </c>
      <c r="T84" s="473">
        <f>SUM(T69:T74)</f>
        <v>0</v>
      </c>
      <c r="U84" s="388">
        <f>SUM(U69:U74)</f>
        <v>0</v>
      </c>
      <c r="V84" s="389" t="str">
        <f t="shared" si="95"/>
        <v/>
      </c>
      <c r="W84" s="388">
        <f>SUM(W69:W74)</f>
        <v>0</v>
      </c>
      <c r="X84" s="388">
        <f>SUM(X69:X74)</f>
        <v>0</v>
      </c>
      <c r="Y84" s="389" t="str">
        <f t="shared" si="98"/>
        <v/>
      </c>
      <c r="Z84" s="388">
        <f>SUM(Z69:Z74)</f>
        <v>0</v>
      </c>
      <c r="AA84" s="388">
        <f>SUM(AA69:AA74)</f>
        <v>0</v>
      </c>
      <c r="AB84" s="203" t="str">
        <f t="shared" si="101"/>
        <v/>
      </c>
      <c r="AC84" s="16"/>
    </row>
    <row r="85" spans="1:29" ht="14">
      <c r="A85" s="120"/>
      <c r="B85" s="198"/>
      <c r="C85" s="383"/>
      <c r="D85" s="384"/>
      <c r="E85" s="383"/>
      <c r="F85" s="383"/>
      <c r="G85" s="384"/>
      <c r="H85" s="383"/>
      <c r="I85" s="383"/>
      <c r="J85" s="468"/>
      <c r="K85" s="198"/>
      <c r="L85" s="383"/>
      <c r="M85" s="384"/>
      <c r="N85" s="383"/>
      <c r="O85" s="383"/>
      <c r="P85" s="384"/>
      <c r="Q85" s="383"/>
      <c r="R85" s="383"/>
      <c r="S85" s="202"/>
      <c r="T85" s="475"/>
      <c r="U85" s="383"/>
      <c r="V85" s="384"/>
      <c r="W85" s="383"/>
      <c r="X85" s="383"/>
      <c r="Y85" s="384"/>
      <c r="Z85" s="383"/>
      <c r="AA85" s="383"/>
      <c r="AB85" s="202"/>
      <c r="AC85" s="16"/>
    </row>
    <row r="86" spans="1:29" ht="14">
      <c r="A86" s="380" t="s">
        <v>274</v>
      </c>
      <c r="B86" s="198"/>
      <c r="C86" s="383"/>
      <c r="D86" s="384"/>
      <c r="E86" s="383"/>
      <c r="F86" s="383"/>
      <c r="G86" s="384"/>
      <c r="H86" s="383"/>
      <c r="I86" s="383"/>
      <c r="J86" s="468"/>
      <c r="K86" s="198"/>
      <c r="L86" s="383"/>
      <c r="M86" s="384"/>
      <c r="N86" s="383"/>
      <c r="O86" s="383"/>
      <c r="P86" s="384"/>
      <c r="Q86" s="383"/>
      <c r="R86" s="383"/>
      <c r="S86" s="202"/>
      <c r="T86" s="475"/>
      <c r="U86" s="383"/>
      <c r="V86" s="384"/>
      <c r="W86" s="383"/>
      <c r="X86" s="383"/>
      <c r="Y86" s="384"/>
      <c r="Z86" s="383"/>
      <c r="AA86" s="383"/>
      <c r="AB86" s="202"/>
      <c r="AC86" s="16"/>
    </row>
    <row r="87" spans="1:29" ht="14">
      <c r="A87" s="385" t="str">
        <f>""&amp;'3.2 Details Prod lines'!B85</f>
        <v xml:space="preserve">Group Life </v>
      </c>
      <c r="B87" s="301">
        <f>+'3.2 Details Prod lines'!H85</f>
        <v>0</v>
      </c>
      <c r="C87" s="402">
        <f>+'3.2 Details Prod lines'!I85</f>
        <v>0</v>
      </c>
      <c r="D87" s="387" t="str">
        <f t="shared" ref="D87:D99" si="105">IFERROR(+C87/C$155,"")</f>
        <v/>
      </c>
      <c r="E87" s="458"/>
      <c r="F87" s="458"/>
      <c r="G87" s="387" t="str">
        <f t="shared" ref="G87:G99" si="106">IFERROR(+F87/F$155,"")</f>
        <v/>
      </c>
      <c r="H87" s="458"/>
      <c r="I87" s="458"/>
      <c r="J87" s="465" t="str">
        <f t="shared" ref="J87:J99" si="107">IFERROR(+I87/I$155,"")</f>
        <v/>
      </c>
      <c r="K87" s="301">
        <f>+'3.2 Details Prod lines'!R85</f>
        <v>0</v>
      </c>
      <c r="L87" s="402">
        <f>+'3.2 Details Prod lines'!S85</f>
        <v>0</v>
      </c>
      <c r="M87" s="387" t="str">
        <f t="shared" ref="M87:M99" si="108">IFERROR(+L87/L$155,"")</f>
        <v/>
      </c>
      <c r="N87" s="458"/>
      <c r="O87" s="458"/>
      <c r="P87" s="387" t="str">
        <f t="shared" ref="P87:P99" si="109">IFERROR(+O87/O$155,"")</f>
        <v/>
      </c>
      <c r="Q87" s="458"/>
      <c r="R87" s="458"/>
      <c r="S87" s="200" t="str">
        <f t="shared" ref="S87:S99" si="110">IFERROR(+R87/R$155,"")</f>
        <v/>
      </c>
      <c r="T87" s="472">
        <f t="shared" ref="T87:T98" si="111">B87+K87</f>
        <v>0</v>
      </c>
      <c r="U87" s="455">
        <f t="shared" ref="U87:U98" si="112">C87+L87</f>
        <v>0</v>
      </c>
      <c r="V87" s="387" t="str">
        <f t="shared" ref="V87:V99" si="113">IFERROR(+U87/U$155,"")</f>
        <v/>
      </c>
      <c r="W87" s="455">
        <f t="shared" ref="W87:W98" si="114">E87+N87</f>
        <v>0</v>
      </c>
      <c r="X87" s="455">
        <f t="shared" ref="X87:X98" si="115">F87+O87</f>
        <v>0</v>
      </c>
      <c r="Y87" s="387" t="str">
        <f t="shared" ref="Y87:Y99" si="116">IFERROR(+X87/X$155,"")</f>
        <v/>
      </c>
      <c r="Z87" s="455">
        <f t="shared" ref="Z87:Z98" si="117">H87+Q87</f>
        <v>0</v>
      </c>
      <c r="AA87" s="455">
        <f t="shared" ref="AA87:AA98" si="118">I87+R87</f>
        <v>0</v>
      </c>
      <c r="AB87" s="200" t="str">
        <f t="shared" ref="AB87:AB99" si="119">IFERROR(+AA87/AA$155,"")</f>
        <v/>
      </c>
      <c r="AC87" s="16"/>
    </row>
    <row r="88" spans="1:29" ht="14">
      <c r="A88" s="385" t="str">
        <f>""&amp;'3.2 Details Prod lines'!B86</f>
        <v xml:space="preserve">Group Creditor Life </v>
      </c>
      <c r="B88" s="301">
        <f>+'3.2 Details Prod lines'!H86</f>
        <v>0</v>
      </c>
      <c r="C88" s="402">
        <f>+'3.2 Details Prod lines'!I86</f>
        <v>0</v>
      </c>
      <c r="D88" s="387" t="str">
        <f t="shared" si="105"/>
        <v/>
      </c>
      <c r="E88" s="458"/>
      <c r="F88" s="458"/>
      <c r="G88" s="387" t="str">
        <f t="shared" si="106"/>
        <v/>
      </c>
      <c r="H88" s="458"/>
      <c r="I88" s="458"/>
      <c r="J88" s="465" t="str">
        <f t="shared" si="107"/>
        <v/>
      </c>
      <c r="K88" s="301">
        <f>+'3.2 Details Prod lines'!R86</f>
        <v>0</v>
      </c>
      <c r="L88" s="402">
        <f>+'3.2 Details Prod lines'!S86</f>
        <v>0</v>
      </c>
      <c r="M88" s="387" t="str">
        <f t="shared" si="108"/>
        <v/>
      </c>
      <c r="N88" s="458"/>
      <c r="O88" s="458"/>
      <c r="P88" s="387" t="str">
        <f t="shared" si="109"/>
        <v/>
      </c>
      <c r="Q88" s="458"/>
      <c r="R88" s="458"/>
      <c r="S88" s="200" t="str">
        <f t="shared" si="110"/>
        <v/>
      </c>
      <c r="T88" s="472">
        <f t="shared" si="111"/>
        <v>0</v>
      </c>
      <c r="U88" s="455">
        <f t="shared" si="112"/>
        <v>0</v>
      </c>
      <c r="V88" s="387" t="str">
        <f t="shared" si="113"/>
        <v/>
      </c>
      <c r="W88" s="455">
        <f t="shared" si="114"/>
        <v>0</v>
      </c>
      <c r="X88" s="455">
        <f t="shared" si="115"/>
        <v>0</v>
      </c>
      <c r="Y88" s="387" t="str">
        <f t="shared" si="116"/>
        <v/>
      </c>
      <c r="Z88" s="455">
        <f t="shared" si="117"/>
        <v>0</v>
      </c>
      <c r="AA88" s="455">
        <f t="shared" si="118"/>
        <v>0</v>
      </c>
      <c r="AB88" s="200" t="str">
        <f t="shared" si="119"/>
        <v/>
      </c>
      <c r="AC88" s="16"/>
    </row>
    <row r="89" spans="1:29" ht="14">
      <c r="A89" s="385" t="str">
        <f>""&amp;'3.2 Details Prod lines'!B87</f>
        <v>Other (specify)</v>
      </c>
      <c r="B89" s="301">
        <f>+'3.2 Details Prod lines'!H87</f>
        <v>0</v>
      </c>
      <c r="C89" s="402">
        <f>+'3.2 Details Prod lines'!I87</f>
        <v>0</v>
      </c>
      <c r="D89" s="387" t="str">
        <f t="shared" si="105"/>
        <v/>
      </c>
      <c r="E89" s="458"/>
      <c r="F89" s="458"/>
      <c r="G89" s="387" t="str">
        <f t="shared" si="106"/>
        <v/>
      </c>
      <c r="H89" s="458"/>
      <c r="I89" s="458"/>
      <c r="J89" s="465" t="str">
        <f t="shared" si="107"/>
        <v/>
      </c>
      <c r="K89" s="301">
        <f>+'3.2 Details Prod lines'!R87</f>
        <v>0</v>
      </c>
      <c r="L89" s="402">
        <f>+'3.2 Details Prod lines'!S87</f>
        <v>0</v>
      </c>
      <c r="M89" s="387" t="str">
        <f t="shared" si="108"/>
        <v/>
      </c>
      <c r="N89" s="458"/>
      <c r="O89" s="458"/>
      <c r="P89" s="387" t="str">
        <f t="shared" si="109"/>
        <v/>
      </c>
      <c r="Q89" s="458"/>
      <c r="R89" s="458"/>
      <c r="S89" s="200" t="str">
        <f t="shared" si="110"/>
        <v/>
      </c>
      <c r="T89" s="472">
        <f t="shared" si="111"/>
        <v>0</v>
      </c>
      <c r="U89" s="455">
        <f t="shared" si="112"/>
        <v>0</v>
      </c>
      <c r="V89" s="387" t="str">
        <f t="shared" si="113"/>
        <v/>
      </c>
      <c r="W89" s="455">
        <f t="shared" si="114"/>
        <v>0</v>
      </c>
      <c r="X89" s="455">
        <f t="shared" si="115"/>
        <v>0</v>
      </c>
      <c r="Y89" s="387" t="str">
        <f t="shared" si="116"/>
        <v/>
      </c>
      <c r="Z89" s="455">
        <f t="shared" si="117"/>
        <v>0</v>
      </c>
      <c r="AA89" s="455">
        <f t="shared" si="118"/>
        <v>0</v>
      </c>
      <c r="AB89" s="200" t="str">
        <f t="shared" si="119"/>
        <v/>
      </c>
      <c r="AC89" s="16"/>
    </row>
    <row r="90" spans="1:29" ht="14">
      <c r="A90" s="385" t="str">
        <f>""&amp;'3.2 Details Prod lines'!B88</f>
        <v/>
      </c>
      <c r="B90" s="301">
        <f>+'3.2 Details Prod lines'!H88</f>
        <v>0</v>
      </c>
      <c r="C90" s="402">
        <f>+'3.2 Details Prod lines'!I88</f>
        <v>0</v>
      </c>
      <c r="D90" s="387" t="str">
        <f t="shared" si="105"/>
        <v/>
      </c>
      <c r="E90" s="458"/>
      <c r="F90" s="458"/>
      <c r="G90" s="387" t="str">
        <f t="shared" si="106"/>
        <v/>
      </c>
      <c r="H90" s="458"/>
      <c r="I90" s="458"/>
      <c r="J90" s="465" t="str">
        <f t="shared" si="107"/>
        <v/>
      </c>
      <c r="K90" s="301">
        <f>+'3.2 Details Prod lines'!R88</f>
        <v>0</v>
      </c>
      <c r="L90" s="402">
        <f>+'3.2 Details Prod lines'!S88</f>
        <v>0</v>
      </c>
      <c r="M90" s="387" t="str">
        <f t="shared" si="108"/>
        <v/>
      </c>
      <c r="N90" s="458"/>
      <c r="O90" s="458"/>
      <c r="P90" s="387" t="str">
        <f t="shared" si="109"/>
        <v/>
      </c>
      <c r="Q90" s="458"/>
      <c r="R90" s="458"/>
      <c r="S90" s="200" t="str">
        <f t="shared" si="110"/>
        <v/>
      </c>
      <c r="T90" s="472">
        <f t="shared" ref="T90:U94" si="120">B90+K90</f>
        <v>0</v>
      </c>
      <c r="U90" s="455">
        <f t="shared" si="120"/>
        <v>0</v>
      </c>
      <c r="V90" s="387" t="str">
        <f t="shared" si="113"/>
        <v/>
      </c>
      <c r="W90" s="455">
        <f t="shared" ref="W90:X94" si="121">E90+N90</f>
        <v>0</v>
      </c>
      <c r="X90" s="455">
        <f t="shared" si="121"/>
        <v>0</v>
      </c>
      <c r="Y90" s="387" t="str">
        <f t="shared" si="116"/>
        <v/>
      </c>
      <c r="Z90" s="455">
        <f t="shared" ref="Z90:AA94" si="122">H90+Q90</f>
        <v>0</v>
      </c>
      <c r="AA90" s="455">
        <f t="shared" si="122"/>
        <v>0</v>
      </c>
      <c r="AB90" s="200" t="str">
        <f t="shared" si="119"/>
        <v/>
      </c>
      <c r="AC90" s="16"/>
    </row>
    <row r="91" spans="1:29" ht="14">
      <c r="A91" s="385" t="str">
        <f>""&amp;'3.2 Details Prod lines'!B89</f>
        <v/>
      </c>
      <c r="B91" s="301">
        <f>+'3.2 Details Prod lines'!H89</f>
        <v>0</v>
      </c>
      <c r="C91" s="402">
        <f>+'3.2 Details Prod lines'!I89</f>
        <v>0</v>
      </c>
      <c r="D91" s="387" t="str">
        <f t="shared" si="105"/>
        <v/>
      </c>
      <c r="E91" s="458"/>
      <c r="F91" s="458"/>
      <c r="G91" s="387" t="str">
        <f t="shared" si="106"/>
        <v/>
      </c>
      <c r="H91" s="458"/>
      <c r="I91" s="458"/>
      <c r="J91" s="465" t="str">
        <f t="shared" si="107"/>
        <v/>
      </c>
      <c r="K91" s="301">
        <f>+'3.2 Details Prod lines'!R89</f>
        <v>0</v>
      </c>
      <c r="L91" s="402">
        <f>+'3.2 Details Prod lines'!S89</f>
        <v>0</v>
      </c>
      <c r="M91" s="387" t="str">
        <f t="shared" si="108"/>
        <v/>
      </c>
      <c r="N91" s="458"/>
      <c r="O91" s="458"/>
      <c r="P91" s="387" t="str">
        <f t="shared" si="109"/>
        <v/>
      </c>
      <c r="Q91" s="458"/>
      <c r="R91" s="458"/>
      <c r="S91" s="200" t="str">
        <f t="shared" si="110"/>
        <v/>
      </c>
      <c r="T91" s="472">
        <f t="shared" si="120"/>
        <v>0</v>
      </c>
      <c r="U91" s="455">
        <f t="shared" si="120"/>
        <v>0</v>
      </c>
      <c r="V91" s="387" t="str">
        <f t="shared" si="113"/>
        <v/>
      </c>
      <c r="W91" s="455">
        <f t="shared" si="121"/>
        <v>0</v>
      </c>
      <c r="X91" s="455">
        <f t="shared" si="121"/>
        <v>0</v>
      </c>
      <c r="Y91" s="387" t="str">
        <f t="shared" si="116"/>
        <v/>
      </c>
      <c r="Z91" s="455">
        <f t="shared" si="122"/>
        <v>0</v>
      </c>
      <c r="AA91" s="455">
        <f t="shared" si="122"/>
        <v>0</v>
      </c>
      <c r="AB91" s="200" t="str">
        <f t="shared" si="119"/>
        <v/>
      </c>
      <c r="AC91" s="16"/>
    </row>
    <row r="92" spans="1:29" ht="14">
      <c r="A92" s="385" t="str">
        <f>""&amp;'3.2 Details Prod lines'!B90</f>
        <v/>
      </c>
      <c r="B92" s="301">
        <f>+'3.2 Details Prod lines'!H90</f>
        <v>0</v>
      </c>
      <c r="C92" s="402">
        <f>+'3.2 Details Prod lines'!I90</f>
        <v>0</v>
      </c>
      <c r="D92" s="387" t="str">
        <f t="shared" si="105"/>
        <v/>
      </c>
      <c r="E92" s="458"/>
      <c r="F92" s="458"/>
      <c r="G92" s="387" t="str">
        <f t="shared" si="106"/>
        <v/>
      </c>
      <c r="H92" s="458"/>
      <c r="I92" s="458"/>
      <c r="J92" s="465" t="str">
        <f t="shared" si="107"/>
        <v/>
      </c>
      <c r="K92" s="301">
        <f>+'3.2 Details Prod lines'!R90</f>
        <v>0</v>
      </c>
      <c r="L92" s="402">
        <f>+'3.2 Details Prod lines'!S90</f>
        <v>0</v>
      </c>
      <c r="M92" s="387" t="str">
        <f t="shared" si="108"/>
        <v/>
      </c>
      <c r="N92" s="458"/>
      <c r="O92" s="458"/>
      <c r="P92" s="387" t="str">
        <f t="shared" si="109"/>
        <v/>
      </c>
      <c r="Q92" s="458"/>
      <c r="R92" s="458"/>
      <c r="S92" s="200" t="str">
        <f t="shared" si="110"/>
        <v/>
      </c>
      <c r="T92" s="472">
        <f t="shared" si="120"/>
        <v>0</v>
      </c>
      <c r="U92" s="455">
        <f t="shared" si="120"/>
        <v>0</v>
      </c>
      <c r="V92" s="387" t="str">
        <f t="shared" si="113"/>
        <v/>
      </c>
      <c r="W92" s="455">
        <f t="shared" si="121"/>
        <v>0</v>
      </c>
      <c r="X92" s="455">
        <f t="shared" si="121"/>
        <v>0</v>
      </c>
      <c r="Y92" s="387" t="str">
        <f t="shared" si="116"/>
        <v/>
      </c>
      <c r="Z92" s="455">
        <f t="shared" si="122"/>
        <v>0</v>
      </c>
      <c r="AA92" s="455">
        <f t="shared" si="122"/>
        <v>0</v>
      </c>
      <c r="AB92" s="200" t="str">
        <f t="shared" si="119"/>
        <v/>
      </c>
      <c r="AC92" s="16"/>
    </row>
    <row r="93" spans="1:29" ht="14">
      <c r="A93" s="385" t="str">
        <f>""&amp;'3.2 Details Prod lines'!B91</f>
        <v/>
      </c>
      <c r="B93" s="301">
        <f>+'3.2 Details Prod lines'!H91</f>
        <v>0</v>
      </c>
      <c r="C93" s="402">
        <f>+'3.2 Details Prod lines'!I91</f>
        <v>0</v>
      </c>
      <c r="D93" s="387" t="str">
        <f t="shared" si="105"/>
        <v/>
      </c>
      <c r="E93" s="458"/>
      <c r="F93" s="458"/>
      <c r="G93" s="387" t="str">
        <f t="shared" si="106"/>
        <v/>
      </c>
      <c r="H93" s="458"/>
      <c r="I93" s="458"/>
      <c r="J93" s="465" t="str">
        <f t="shared" si="107"/>
        <v/>
      </c>
      <c r="K93" s="301">
        <f>+'3.2 Details Prod lines'!R91</f>
        <v>0</v>
      </c>
      <c r="L93" s="402">
        <f>+'3.2 Details Prod lines'!S91</f>
        <v>0</v>
      </c>
      <c r="M93" s="387" t="str">
        <f t="shared" si="108"/>
        <v/>
      </c>
      <c r="N93" s="458"/>
      <c r="O93" s="458"/>
      <c r="P93" s="387" t="str">
        <f t="shared" si="109"/>
        <v/>
      </c>
      <c r="Q93" s="458"/>
      <c r="R93" s="458"/>
      <c r="S93" s="200" t="str">
        <f t="shared" si="110"/>
        <v/>
      </c>
      <c r="T93" s="472">
        <f t="shared" si="120"/>
        <v>0</v>
      </c>
      <c r="U93" s="455">
        <f t="shared" si="120"/>
        <v>0</v>
      </c>
      <c r="V93" s="387" t="str">
        <f t="shared" si="113"/>
        <v/>
      </c>
      <c r="W93" s="455">
        <f t="shared" si="121"/>
        <v>0</v>
      </c>
      <c r="X93" s="455">
        <f t="shared" si="121"/>
        <v>0</v>
      </c>
      <c r="Y93" s="387" t="str">
        <f t="shared" si="116"/>
        <v/>
      </c>
      <c r="Z93" s="455">
        <f t="shared" si="122"/>
        <v>0</v>
      </c>
      <c r="AA93" s="455">
        <f t="shared" si="122"/>
        <v>0</v>
      </c>
      <c r="AB93" s="200" t="str">
        <f t="shared" si="119"/>
        <v/>
      </c>
      <c r="AC93" s="16"/>
    </row>
    <row r="94" spans="1:29" ht="14">
      <c r="A94" s="385" t="str">
        <f>""&amp;'3.2 Details Prod lines'!B92</f>
        <v/>
      </c>
      <c r="B94" s="301">
        <f>+'3.2 Details Prod lines'!H92</f>
        <v>0</v>
      </c>
      <c r="C94" s="402">
        <f>+'3.2 Details Prod lines'!I92</f>
        <v>0</v>
      </c>
      <c r="D94" s="387" t="str">
        <f t="shared" si="105"/>
        <v/>
      </c>
      <c r="E94" s="458"/>
      <c r="F94" s="458"/>
      <c r="G94" s="387" t="str">
        <f t="shared" si="106"/>
        <v/>
      </c>
      <c r="H94" s="458"/>
      <c r="I94" s="458"/>
      <c r="J94" s="465" t="str">
        <f t="shared" si="107"/>
        <v/>
      </c>
      <c r="K94" s="301">
        <f>+'3.2 Details Prod lines'!R92</f>
        <v>0</v>
      </c>
      <c r="L94" s="402">
        <f>+'3.2 Details Prod lines'!S92</f>
        <v>0</v>
      </c>
      <c r="M94" s="387" t="str">
        <f t="shared" si="108"/>
        <v/>
      </c>
      <c r="N94" s="458"/>
      <c r="O94" s="458"/>
      <c r="P94" s="387" t="str">
        <f t="shared" si="109"/>
        <v/>
      </c>
      <c r="Q94" s="458"/>
      <c r="R94" s="458"/>
      <c r="S94" s="200" t="str">
        <f t="shared" si="110"/>
        <v/>
      </c>
      <c r="T94" s="472">
        <f t="shared" si="120"/>
        <v>0</v>
      </c>
      <c r="U94" s="455">
        <f t="shared" si="120"/>
        <v>0</v>
      </c>
      <c r="V94" s="387" t="str">
        <f t="shared" si="113"/>
        <v/>
      </c>
      <c r="W94" s="455">
        <f t="shared" si="121"/>
        <v>0</v>
      </c>
      <c r="X94" s="455">
        <f t="shared" si="121"/>
        <v>0</v>
      </c>
      <c r="Y94" s="387" t="str">
        <f t="shared" si="116"/>
        <v/>
      </c>
      <c r="Z94" s="455">
        <f t="shared" si="122"/>
        <v>0</v>
      </c>
      <c r="AA94" s="455">
        <f t="shared" si="122"/>
        <v>0</v>
      </c>
      <c r="AB94" s="200" t="str">
        <f t="shared" si="119"/>
        <v/>
      </c>
      <c r="AC94" s="16"/>
    </row>
    <row r="95" spans="1:29" ht="14">
      <c r="A95" s="385" t="str">
        <f>""&amp;'3.2 Details Prod lines'!B93</f>
        <v/>
      </c>
      <c r="B95" s="301">
        <f>+'3.2 Details Prod lines'!H93</f>
        <v>0</v>
      </c>
      <c r="C95" s="402">
        <f>+'3.2 Details Prod lines'!I93</f>
        <v>0</v>
      </c>
      <c r="D95" s="387" t="str">
        <f t="shared" si="105"/>
        <v/>
      </c>
      <c r="E95" s="458"/>
      <c r="F95" s="458"/>
      <c r="G95" s="387" t="str">
        <f t="shared" si="106"/>
        <v/>
      </c>
      <c r="H95" s="458"/>
      <c r="I95" s="458"/>
      <c r="J95" s="465" t="str">
        <f t="shared" si="107"/>
        <v/>
      </c>
      <c r="K95" s="301">
        <f>+'3.2 Details Prod lines'!R93</f>
        <v>0</v>
      </c>
      <c r="L95" s="402">
        <f>+'3.2 Details Prod lines'!S93</f>
        <v>0</v>
      </c>
      <c r="M95" s="387" t="str">
        <f t="shared" si="108"/>
        <v/>
      </c>
      <c r="N95" s="458"/>
      <c r="O95" s="458"/>
      <c r="P95" s="387" t="str">
        <f t="shared" si="109"/>
        <v/>
      </c>
      <c r="Q95" s="458"/>
      <c r="R95" s="458"/>
      <c r="S95" s="200" t="str">
        <f t="shared" si="110"/>
        <v/>
      </c>
      <c r="T95" s="472">
        <f t="shared" si="111"/>
        <v>0</v>
      </c>
      <c r="U95" s="455">
        <f t="shared" si="112"/>
        <v>0</v>
      </c>
      <c r="V95" s="387" t="str">
        <f t="shared" si="113"/>
        <v/>
      </c>
      <c r="W95" s="455">
        <f t="shared" si="114"/>
        <v>0</v>
      </c>
      <c r="X95" s="455">
        <f t="shared" si="115"/>
        <v>0</v>
      </c>
      <c r="Y95" s="387" t="str">
        <f t="shared" si="116"/>
        <v/>
      </c>
      <c r="Z95" s="455">
        <f t="shared" si="117"/>
        <v>0</v>
      </c>
      <c r="AA95" s="455">
        <f t="shared" si="118"/>
        <v>0</v>
      </c>
      <c r="AB95" s="200" t="str">
        <f t="shared" si="119"/>
        <v/>
      </c>
      <c r="AC95" s="16"/>
    </row>
    <row r="96" spans="1:29" ht="14">
      <c r="A96" s="385" t="str">
        <f>""&amp;'3.2 Details Prod lines'!B94</f>
        <v/>
      </c>
      <c r="B96" s="301">
        <f>+'3.2 Details Prod lines'!H94</f>
        <v>0</v>
      </c>
      <c r="C96" s="402">
        <f>+'3.2 Details Prod lines'!I94</f>
        <v>0</v>
      </c>
      <c r="D96" s="387" t="str">
        <f t="shared" si="105"/>
        <v/>
      </c>
      <c r="E96" s="458"/>
      <c r="F96" s="458"/>
      <c r="G96" s="387" t="str">
        <f t="shared" si="106"/>
        <v/>
      </c>
      <c r="H96" s="458"/>
      <c r="I96" s="458"/>
      <c r="J96" s="465" t="str">
        <f t="shared" si="107"/>
        <v/>
      </c>
      <c r="K96" s="301">
        <f>+'3.2 Details Prod lines'!R94</f>
        <v>0</v>
      </c>
      <c r="L96" s="402">
        <f>+'3.2 Details Prod lines'!S94</f>
        <v>0</v>
      </c>
      <c r="M96" s="387" t="str">
        <f t="shared" si="108"/>
        <v/>
      </c>
      <c r="N96" s="458"/>
      <c r="O96" s="458"/>
      <c r="P96" s="387" t="str">
        <f t="shared" si="109"/>
        <v/>
      </c>
      <c r="Q96" s="458"/>
      <c r="R96" s="458"/>
      <c r="S96" s="200" t="str">
        <f t="shared" si="110"/>
        <v/>
      </c>
      <c r="T96" s="472">
        <f t="shared" si="111"/>
        <v>0</v>
      </c>
      <c r="U96" s="455">
        <f t="shared" si="112"/>
        <v>0</v>
      </c>
      <c r="V96" s="387" t="str">
        <f t="shared" si="113"/>
        <v/>
      </c>
      <c r="W96" s="455">
        <f t="shared" si="114"/>
        <v>0</v>
      </c>
      <c r="X96" s="455">
        <f t="shared" si="115"/>
        <v>0</v>
      </c>
      <c r="Y96" s="387" t="str">
        <f t="shared" si="116"/>
        <v/>
      </c>
      <c r="Z96" s="455">
        <f t="shared" si="117"/>
        <v>0</v>
      </c>
      <c r="AA96" s="455">
        <f t="shared" si="118"/>
        <v>0</v>
      </c>
      <c r="AB96" s="200" t="str">
        <f t="shared" si="119"/>
        <v/>
      </c>
      <c r="AC96" s="16"/>
    </row>
    <row r="97" spans="1:29" ht="14">
      <c r="A97" s="385" t="str">
        <f>""&amp;'3.2 Details Prod lines'!B95</f>
        <v/>
      </c>
      <c r="B97" s="301">
        <f>+'3.2 Details Prod lines'!H95</f>
        <v>0</v>
      </c>
      <c r="C97" s="402">
        <f>+'3.2 Details Prod lines'!I95</f>
        <v>0</v>
      </c>
      <c r="D97" s="387" t="str">
        <f t="shared" si="105"/>
        <v/>
      </c>
      <c r="E97" s="458"/>
      <c r="F97" s="458"/>
      <c r="G97" s="387" t="str">
        <f t="shared" si="106"/>
        <v/>
      </c>
      <c r="H97" s="458"/>
      <c r="I97" s="458"/>
      <c r="J97" s="465" t="str">
        <f t="shared" si="107"/>
        <v/>
      </c>
      <c r="K97" s="301">
        <f>+'3.2 Details Prod lines'!R95</f>
        <v>0</v>
      </c>
      <c r="L97" s="402">
        <f>+'3.2 Details Prod lines'!S95</f>
        <v>0</v>
      </c>
      <c r="M97" s="387" t="str">
        <f t="shared" si="108"/>
        <v/>
      </c>
      <c r="N97" s="458"/>
      <c r="O97" s="458"/>
      <c r="P97" s="387" t="str">
        <f t="shared" si="109"/>
        <v/>
      </c>
      <c r="Q97" s="458"/>
      <c r="R97" s="458"/>
      <c r="S97" s="200" t="str">
        <f t="shared" si="110"/>
        <v/>
      </c>
      <c r="T97" s="472">
        <f t="shared" si="111"/>
        <v>0</v>
      </c>
      <c r="U97" s="455">
        <f t="shared" si="112"/>
        <v>0</v>
      </c>
      <c r="V97" s="387" t="str">
        <f t="shared" si="113"/>
        <v/>
      </c>
      <c r="W97" s="455">
        <f t="shared" si="114"/>
        <v>0</v>
      </c>
      <c r="X97" s="455">
        <f t="shared" si="115"/>
        <v>0</v>
      </c>
      <c r="Y97" s="387" t="str">
        <f t="shared" si="116"/>
        <v/>
      </c>
      <c r="Z97" s="455">
        <f t="shared" si="117"/>
        <v>0</v>
      </c>
      <c r="AA97" s="455">
        <f t="shared" si="118"/>
        <v>0</v>
      </c>
      <c r="AB97" s="200" t="str">
        <f t="shared" si="119"/>
        <v/>
      </c>
      <c r="AC97" s="16"/>
    </row>
    <row r="98" spans="1:29" ht="14">
      <c r="A98" s="385" t="str">
        <f>""&amp;'3.2 Details Prod lines'!B96</f>
        <v/>
      </c>
      <c r="B98" s="301">
        <f>+'3.2 Details Prod lines'!H96</f>
        <v>0</v>
      </c>
      <c r="C98" s="402">
        <f>+'3.2 Details Prod lines'!I96</f>
        <v>0</v>
      </c>
      <c r="D98" s="387" t="str">
        <f t="shared" si="105"/>
        <v/>
      </c>
      <c r="E98" s="458"/>
      <c r="F98" s="458"/>
      <c r="G98" s="387" t="str">
        <f t="shared" si="106"/>
        <v/>
      </c>
      <c r="H98" s="458"/>
      <c r="I98" s="458"/>
      <c r="J98" s="465" t="str">
        <f t="shared" si="107"/>
        <v/>
      </c>
      <c r="K98" s="301">
        <f>+'3.2 Details Prod lines'!R96</f>
        <v>0</v>
      </c>
      <c r="L98" s="402">
        <f>+'3.2 Details Prod lines'!S96</f>
        <v>0</v>
      </c>
      <c r="M98" s="387" t="str">
        <f t="shared" si="108"/>
        <v/>
      </c>
      <c r="N98" s="458"/>
      <c r="O98" s="458"/>
      <c r="P98" s="387" t="str">
        <f t="shared" si="109"/>
        <v/>
      </c>
      <c r="Q98" s="458"/>
      <c r="R98" s="458"/>
      <c r="S98" s="200" t="str">
        <f t="shared" si="110"/>
        <v/>
      </c>
      <c r="T98" s="472">
        <f t="shared" si="111"/>
        <v>0</v>
      </c>
      <c r="U98" s="455">
        <f t="shared" si="112"/>
        <v>0</v>
      </c>
      <c r="V98" s="387" t="str">
        <f t="shared" si="113"/>
        <v/>
      </c>
      <c r="W98" s="455">
        <f t="shared" si="114"/>
        <v>0</v>
      </c>
      <c r="X98" s="455">
        <f t="shared" si="115"/>
        <v>0</v>
      </c>
      <c r="Y98" s="387" t="str">
        <f t="shared" si="116"/>
        <v/>
      </c>
      <c r="Z98" s="455">
        <f t="shared" si="117"/>
        <v>0</v>
      </c>
      <c r="AA98" s="455">
        <f t="shared" si="118"/>
        <v>0</v>
      </c>
      <c r="AB98" s="200" t="str">
        <f t="shared" si="119"/>
        <v/>
      </c>
      <c r="AC98" s="16"/>
    </row>
    <row r="99" spans="1:29" ht="14">
      <c r="A99" s="121" t="s">
        <v>178</v>
      </c>
      <c r="B99" s="129">
        <f>SUM(B87:B98)</f>
        <v>0</v>
      </c>
      <c r="C99" s="388">
        <f>SUM(C87:C98)</f>
        <v>0</v>
      </c>
      <c r="D99" s="389" t="str">
        <f t="shared" si="105"/>
        <v/>
      </c>
      <c r="E99" s="388">
        <f>SUM(E87:E98)</f>
        <v>0</v>
      </c>
      <c r="F99" s="388">
        <f>SUM(F87:F98)</f>
        <v>0</v>
      </c>
      <c r="G99" s="389" t="str">
        <f t="shared" si="106"/>
        <v/>
      </c>
      <c r="H99" s="388">
        <f>SUM(H87:H98)</f>
        <v>0</v>
      </c>
      <c r="I99" s="388">
        <f>SUM(I87:I98)</f>
        <v>0</v>
      </c>
      <c r="J99" s="466" t="str">
        <f t="shared" si="107"/>
        <v/>
      </c>
      <c r="K99" s="129">
        <f>SUM(K87:K98)</f>
        <v>0</v>
      </c>
      <c r="L99" s="388">
        <f>SUM(L87:L98)</f>
        <v>0</v>
      </c>
      <c r="M99" s="389" t="str">
        <f t="shared" si="108"/>
        <v/>
      </c>
      <c r="N99" s="388">
        <f>SUM(N87:N98)</f>
        <v>0</v>
      </c>
      <c r="O99" s="388">
        <f>SUM(O87:O98)</f>
        <v>0</v>
      </c>
      <c r="P99" s="389" t="str">
        <f t="shared" si="109"/>
        <v/>
      </c>
      <c r="Q99" s="388">
        <f>SUM(Q87:Q98)</f>
        <v>0</v>
      </c>
      <c r="R99" s="388">
        <f>SUM(R87:R98)</f>
        <v>0</v>
      </c>
      <c r="S99" s="203" t="str">
        <f t="shared" si="110"/>
        <v/>
      </c>
      <c r="T99" s="473">
        <f>SUM(T87:T98)</f>
        <v>0</v>
      </c>
      <c r="U99" s="388">
        <f>SUM(U87:U98)</f>
        <v>0</v>
      </c>
      <c r="V99" s="389" t="str">
        <f t="shared" si="113"/>
        <v/>
      </c>
      <c r="W99" s="388">
        <f>SUM(W87:W98)</f>
        <v>0</v>
      </c>
      <c r="X99" s="388">
        <f>SUM(X87:X98)</f>
        <v>0</v>
      </c>
      <c r="Y99" s="389" t="str">
        <f t="shared" si="116"/>
        <v/>
      </c>
      <c r="Z99" s="388">
        <f>SUM(Z87:Z98)</f>
        <v>0</v>
      </c>
      <c r="AA99" s="388">
        <f>SUM(AA87:AA98)</f>
        <v>0</v>
      </c>
      <c r="AB99" s="203" t="str">
        <f t="shared" si="119"/>
        <v/>
      </c>
      <c r="AC99" s="16"/>
    </row>
    <row r="100" spans="1:29" ht="14">
      <c r="A100" s="120"/>
      <c r="B100" s="198"/>
      <c r="C100" s="383"/>
      <c r="D100" s="384"/>
      <c r="E100" s="383"/>
      <c r="F100" s="383"/>
      <c r="G100" s="384"/>
      <c r="H100" s="383"/>
      <c r="I100" s="383"/>
      <c r="J100" s="468"/>
      <c r="K100" s="198"/>
      <c r="L100" s="383"/>
      <c r="M100" s="384"/>
      <c r="N100" s="383"/>
      <c r="O100" s="383"/>
      <c r="P100" s="384"/>
      <c r="Q100" s="383"/>
      <c r="R100" s="383"/>
      <c r="S100" s="202"/>
      <c r="T100" s="475"/>
      <c r="U100" s="383"/>
      <c r="V100" s="384"/>
      <c r="W100" s="383"/>
      <c r="X100" s="383"/>
      <c r="Y100" s="384"/>
      <c r="Z100" s="383"/>
      <c r="AA100" s="383"/>
      <c r="AB100" s="202"/>
      <c r="AC100" s="16"/>
    </row>
    <row r="101" spans="1:29" ht="14">
      <c r="A101" s="380" t="s">
        <v>285</v>
      </c>
      <c r="B101" s="198"/>
      <c r="C101" s="383"/>
      <c r="D101" s="384"/>
      <c r="E101" s="383"/>
      <c r="F101" s="383"/>
      <c r="G101" s="384"/>
      <c r="H101" s="383"/>
      <c r="I101" s="383"/>
      <c r="J101" s="468"/>
      <c r="K101" s="198"/>
      <c r="L101" s="383"/>
      <c r="M101" s="384"/>
      <c r="N101" s="383"/>
      <c r="O101" s="383"/>
      <c r="P101" s="384"/>
      <c r="Q101" s="383"/>
      <c r="R101" s="383"/>
      <c r="S101" s="202"/>
      <c r="T101" s="475"/>
      <c r="U101" s="383"/>
      <c r="V101" s="384"/>
      <c r="W101" s="383"/>
      <c r="X101" s="383"/>
      <c r="Y101" s="384"/>
      <c r="Z101" s="383"/>
      <c r="AA101" s="383"/>
      <c r="AB101" s="202"/>
      <c r="AC101" s="16"/>
    </row>
    <row r="102" spans="1:29" ht="14">
      <c r="A102" s="385" t="str">
        <f>""&amp;'3.2 Details Prod lines'!B100</f>
        <v>Group Deferred Annuities</v>
      </c>
      <c r="B102" s="301">
        <f>+'3.2 Details Prod lines'!H100</f>
        <v>0</v>
      </c>
      <c r="C102" s="402">
        <f>+'3.2 Details Prod lines'!I100</f>
        <v>0</v>
      </c>
      <c r="D102" s="387" t="str">
        <f t="shared" ref="D102:D116" si="123">IFERROR(+C102/C$155,"")</f>
        <v/>
      </c>
      <c r="E102" s="458"/>
      <c r="F102" s="458"/>
      <c r="G102" s="387" t="str">
        <f t="shared" ref="G102:G116" si="124">IFERROR(+F102/F$155,"")</f>
        <v/>
      </c>
      <c r="H102" s="458"/>
      <c r="I102" s="458"/>
      <c r="J102" s="465" t="str">
        <f t="shared" ref="J102:J116" si="125">IFERROR(+I102/I$155,"")</f>
        <v/>
      </c>
      <c r="K102" s="301">
        <f>+'3.2 Details Prod lines'!R100</f>
        <v>0</v>
      </c>
      <c r="L102" s="402">
        <f>+'3.2 Details Prod lines'!S100</f>
        <v>0</v>
      </c>
      <c r="M102" s="387" t="str">
        <f t="shared" ref="M102:M116" si="126">IFERROR(+L102/L$155,"")</f>
        <v/>
      </c>
      <c r="N102" s="458"/>
      <c r="O102" s="458"/>
      <c r="P102" s="387" t="str">
        <f t="shared" ref="P102:P116" si="127">IFERROR(+O102/O$155,"")</f>
        <v/>
      </c>
      <c r="Q102" s="458"/>
      <c r="R102" s="458"/>
      <c r="S102" s="200" t="str">
        <f t="shared" ref="S102:S116" si="128">IFERROR(+R102/R$155,"")</f>
        <v/>
      </c>
      <c r="T102" s="472">
        <f t="shared" ref="T102:T115" si="129">B102+K102</f>
        <v>0</v>
      </c>
      <c r="U102" s="455">
        <f t="shared" ref="U102:U115" si="130">C102+L102</f>
        <v>0</v>
      </c>
      <c r="V102" s="387" t="str">
        <f t="shared" ref="V102:V116" si="131">IFERROR(+U102/U$155,"")</f>
        <v/>
      </c>
      <c r="W102" s="455">
        <f t="shared" ref="W102:W115" si="132">E102+N102</f>
        <v>0</v>
      </c>
      <c r="X102" s="455">
        <f t="shared" ref="X102:X115" si="133">F102+O102</f>
        <v>0</v>
      </c>
      <c r="Y102" s="387" t="str">
        <f t="shared" ref="Y102:Y116" si="134">IFERROR(+X102/X$155,"")</f>
        <v/>
      </c>
      <c r="Z102" s="455">
        <f t="shared" ref="Z102:Z115" si="135">H102+Q102</f>
        <v>0</v>
      </c>
      <c r="AA102" s="455">
        <f t="shared" ref="AA102:AA115" si="136">I102+R102</f>
        <v>0</v>
      </c>
      <c r="AB102" s="200" t="str">
        <f t="shared" ref="AB102:AB116" si="137">IFERROR(+AA102/AA$155,"")</f>
        <v/>
      </c>
      <c r="AC102" s="16"/>
    </row>
    <row r="103" spans="1:29" ht="14">
      <c r="A103" s="385" t="str">
        <f>""&amp;'3.2 Details Prod lines'!B101</f>
        <v>Group Immediate Annuities</v>
      </c>
      <c r="B103" s="301">
        <f>+'3.2 Details Prod lines'!H101</f>
        <v>0</v>
      </c>
      <c r="C103" s="402">
        <f>+'3.2 Details Prod lines'!I101</f>
        <v>0</v>
      </c>
      <c r="D103" s="387" t="str">
        <f t="shared" si="123"/>
        <v/>
      </c>
      <c r="E103" s="458"/>
      <c r="F103" s="458"/>
      <c r="G103" s="387" t="str">
        <f t="shared" si="124"/>
        <v/>
      </c>
      <c r="H103" s="458"/>
      <c r="I103" s="458"/>
      <c r="J103" s="465" t="str">
        <f t="shared" si="125"/>
        <v/>
      </c>
      <c r="K103" s="301">
        <f>+'3.2 Details Prod lines'!R101</f>
        <v>0</v>
      </c>
      <c r="L103" s="402">
        <f>+'3.2 Details Prod lines'!S101</f>
        <v>0</v>
      </c>
      <c r="M103" s="387" t="str">
        <f t="shared" si="126"/>
        <v/>
      </c>
      <c r="N103" s="458"/>
      <c r="O103" s="458"/>
      <c r="P103" s="387" t="str">
        <f t="shared" si="127"/>
        <v/>
      </c>
      <c r="Q103" s="458"/>
      <c r="R103" s="458"/>
      <c r="S103" s="200" t="str">
        <f t="shared" si="128"/>
        <v/>
      </c>
      <c r="T103" s="472">
        <f t="shared" si="129"/>
        <v>0</v>
      </c>
      <c r="U103" s="455">
        <f t="shared" si="130"/>
        <v>0</v>
      </c>
      <c r="V103" s="387" t="str">
        <f t="shared" si="131"/>
        <v/>
      </c>
      <c r="W103" s="455">
        <f t="shared" si="132"/>
        <v>0</v>
      </c>
      <c r="X103" s="455">
        <f t="shared" si="133"/>
        <v>0</v>
      </c>
      <c r="Y103" s="387" t="str">
        <f t="shared" si="134"/>
        <v/>
      </c>
      <c r="Z103" s="455">
        <f t="shared" si="135"/>
        <v>0</v>
      </c>
      <c r="AA103" s="455">
        <f t="shared" si="136"/>
        <v>0</v>
      </c>
      <c r="AB103" s="200" t="str">
        <f t="shared" si="137"/>
        <v/>
      </c>
      <c r="AC103" s="16"/>
    </row>
    <row r="104" spans="1:29" ht="14">
      <c r="A104" s="385" t="str">
        <f>""&amp;'3.2 Details Prod lines'!B102</f>
        <v>Deposit Administration Contracts</v>
      </c>
      <c r="B104" s="301">
        <f>+'3.2 Details Prod lines'!H102</f>
        <v>0</v>
      </c>
      <c r="C104" s="402">
        <f>+'3.2 Details Prod lines'!I102</f>
        <v>0</v>
      </c>
      <c r="D104" s="387" t="str">
        <f t="shared" si="123"/>
        <v/>
      </c>
      <c r="E104" s="458"/>
      <c r="F104" s="458"/>
      <c r="G104" s="387" t="str">
        <f t="shared" si="124"/>
        <v/>
      </c>
      <c r="H104" s="458"/>
      <c r="I104" s="458"/>
      <c r="J104" s="465" t="str">
        <f t="shared" si="125"/>
        <v/>
      </c>
      <c r="K104" s="301">
        <f>+'3.2 Details Prod lines'!R102</f>
        <v>0</v>
      </c>
      <c r="L104" s="402">
        <f>+'3.2 Details Prod lines'!S102</f>
        <v>0</v>
      </c>
      <c r="M104" s="387" t="str">
        <f t="shared" si="126"/>
        <v/>
      </c>
      <c r="N104" s="458"/>
      <c r="O104" s="458"/>
      <c r="P104" s="387" t="str">
        <f t="shared" si="127"/>
        <v/>
      </c>
      <c r="Q104" s="458"/>
      <c r="R104" s="458"/>
      <c r="S104" s="200" t="str">
        <f t="shared" si="128"/>
        <v/>
      </c>
      <c r="T104" s="472">
        <f t="shared" si="129"/>
        <v>0</v>
      </c>
      <c r="U104" s="455">
        <f t="shared" si="130"/>
        <v>0</v>
      </c>
      <c r="V104" s="387" t="str">
        <f t="shared" si="131"/>
        <v/>
      </c>
      <c r="W104" s="455">
        <f t="shared" si="132"/>
        <v>0</v>
      </c>
      <c r="X104" s="455">
        <f t="shared" si="133"/>
        <v>0</v>
      </c>
      <c r="Y104" s="387" t="str">
        <f t="shared" si="134"/>
        <v/>
      </c>
      <c r="Z104" s="455">
        <f t="shared" si="135"/>
        <v>0</v>
      </c>
      <c r="AA104" s="455">
        <f t="shared" si="136"/>
        <v>0</v>
      </c>
      <c r="AB104" s="200" t="str">
        <f t="shared" si="137"/>
        <v/>
      </c>
      <c r="AC104" s="16"/>
    </row>
    <row r="105" spans="1:29" ht="14">
      <c r="A105" s="385" t="str">
        <f>""&amp;'3.2 Details Prod lines'!B103</f>
        <v>Managed Funds</v>
      </c>
      <c r="B105" s="301">
        <f>+'3.2 Details Prod lines'!H103</f>
        <v>0</v>
      </c>
      <c r="C105" s="402">
        <f>+'3.2 Details Prod lines'!I103</f>
        <v>0</v>
      </c>
      <c r="D105" s="387" t="str">
        <f t="shared" si="123"/>
        <v/>
      </c>
      <c r="E105" s="458"/>
      <c r="F105" s="458"/>
      <c r="G105" s="387" t="str">
        <f t="shared" si="124"/>
        <v/>
      </c>
      <c r="H105" s="458"/>
      <c r="I105" s="458"/>
      <c r="J105" s="465" t="str">
        <f t="shared" si="125"/>
        <v/>
      </c>
      <c r="K105" s="301">
        <f>+'3.2 Details Prod lines'!R103</f>
        <v>0</v>
      </c>
      <c r="L105" s="402">
        <f>+'3.2 Details Prod lines'!S103</f>
        <v>0</v>
      </c>
      <c r="M105" s="387" t="str">
        <f t="shared" si="126"/>
        <v/>
      </c>
      <c r="N105" s="458"/>
      <c r="O105" s="458"/>
      <c r="P105" s="387" t="str">
        <f t="shared" si="127"/>
        <v/>
      </c>
      <c r="Q105" s="458"/>
      <c r="R105" s="458"/>
      <c r="S105" s="200" t="str">
        <f t="shared" si="128"/>
        <v/>
      </c>
      <c r="T105" s="472">
        <f t="shared" si="129"/>
        <v>0</v>
      </c>
      <c r="U105" s="455">
        <f t="shared" si="130"/>
        <v>0</v>
      </c>
      <c r="V105" s="387" t="str">
        <f t="shared" si="131"/>
        <v/>
      </c>
      <c r="W105" s="455">
        <f t="shared" si="132"/>
        <v>0</v>
      </c>
      <c r="X105" s="455">
        <f t="shared" si="133"/>
        <v>0</v>
      </c>
      <c r="Y105" s="387" t="str">
        <f t="shared" si="134"/>
        <v/>
      </c>
      <c r="Z105" s="455">
        <f t="shared" si="135"/>
        <v>0</v>
      </c>
      <c r="AA105" s="455">
        <f t="shared" si="136"/>
        <v>0</v>
      </c>
      <c r="AB105" s="200" t="str">
        <f t="shared" si="137"/>
        <v/>
      </c>
      <c r="AC105" s="16"/>
    </row>
    <row r="106" spans="1:29" ht="14">
      <c r="A106" s="385" t="str">
        <f>""&amp;'3.2 Details Prod lines'!B104</f>
        <v>Other (specify)</v>
      </c>
      <c r="B106" s="301">
        <f>+'3.2 Details Prod lines'!H104</f>
        <v>0</v>
      </c>
      <c r="C106" s="402">
        <f>+'3.2 Details Prod lines'!I104</f>
        <v>0</v>
      </c>
      <c r="D106" s="387" t="str">
        <f t="shared" si="123"/>
        <v/>
      </c>
      <c r="E106" s="458"/>
      <c r="F106" s="458"/>
      <c r="G106" s="387" t="str">
        <f t="shared" si="124"/>
        <v/>
      </c>
      <c r="H106" s="458"/>
      <c r="I106" s="458"/>
      <c r="J106" s="465" t="str">
        <f t="shared" si="125"/>
        <v/>
      </c>
      <c r="K106" s="301">
        <f>+'3.2 Details Prod lines'!R104</f>
        <v>0</v>
      </c>
      <c r="L106" s="402">
        <f>+'3.2 Details Prod lines'!S104</f>
        <v>0</v>
      </c>
      <c r="M106" s="387" t="str">
        <f t="shared" si="126"/>
        <v/>
      </c>
      <c r="N106" s="458"/>
      <c r="O106" s="458"/>
      <c r="P106" s="387" t="str">
        <f t="shared" si="127"/>
        <v/>
      </c>
      <c r="Q106" s="458"/>
      <c r="R106" s="458"/>
      <c r="S106" s="200" t="str">
        <f t="shared" si="128"/>
        <v/>
      </c>
      <c r="T106" s="472">
        <f t="shared" si="129"/>
        <v>0</v>
      </c>
      <c r="U106" s="455">
        <f t="shared" si="130"/>
        <v>0</v>
      </c>
      <c r="V106" s="387" t="str">
        <f t="shared" si="131"/>
        <v/>
      </c>
      <c r="W106" s="455">
        <f t="shared" si="132"/>
        <v>0</v>
      </c>
      <c r="X106" s="455">
        <f t="shared" si="133"/>
        <v>0</v>
      </c>
      <c r="Y106" s="387" t="str">
        <f t="shared" si="134"/>
        <v/>
      </c>
      <c r="Z106" s="455">
        <f t="shared" si="135"/>
        <v>0</v>
      </c>
      <c r="AA106" s="455">
        <f t="shared" si="136"/>
        <v>0</v>
      </c>
      <c r="AB106" s="200" t="str">
        <f t="shared" si="137"/>
        <v/>
      </c>
      <c r="AC106" s="16"/>
    </row>
    <row r="107" spans="1:29" ht="14">
      <c r="A107" s="385" t="str">
        <f>""&amp;'3.2 Details Prod lines'!B105</f>
        <v/>
      </c>
      <c r="B107" s="301">
        <f>+'3.2 Details Prod lines'!H105</f>
        <v>0</v>
      </c>
      <c r="C107" s="402">
        <f>+'3.2 Details Prod lines'!I105</f>
        <v>0</v>
      </c>
      <c r="D107" s="387" t="str">
        <f t="shared" si="123"/>
        <v/>
      </c>
      <c r="E107" s="458"/>
      <c r="F107" s="458"/>
      <c r="G107" s="387" t="str">
        <f t="shared" si="124"/>
        <v/>
      </c>
      <c r="H107" s="458"/>
      <c r="I107" s="458"/>
      <c r="J107" s="465" t="str">
        <f t="shared" si="125"/>
        <v/>
      </c>
      <c r="K107" s="301">
        <f>+'3.2 Details Prod lines'!R105</f>
        <v>0</v>
      </c>
      <c r="L107" s="402">
        <f>+'3.2 Details Prod lines'!S105</f>
        <v>0</v>
      </c>
      <c r="M107" s="387" t="str">
        <f t="shared" si="126"/>
        <v/>
      </c>
      <c r="N107" s="458"/>
      <c r="O107" s="458"/>
      <c r="P107" s="387" t="str">
        <f t="shared" si="127"/>
        <v/>
      </c>
      <c r="Q107" s="458"/>
      <c r="R107" s="458"/>
      <c r="S107" s="200" t="str">
        <f t="shared" si="128"/>
        <v/>
      </c>
      <c r="T107" s="472">
        <f t="shared" ref="T107:U113" si="138">B107+K107</f>
        <v>0</v>
      </c>
      <c r="U107" s="455">
        <f t="shared" si="138"/>
        <v>0</v>
      </c>
      <c r="V107" s="387" t="str">
        <f t="shared" si="131"/>
        <v/>
      </c>
      <c r="W107" s="455">
        <f t="shared" ref="W107:X113" si="139">E107+N107</f>
        <v>0</v>
      </c>
      <c r="X107" s="455">
        <f t="shared" si="139"/>
        <v>0</v>
      </c>
      <c r="Y107" s="387" t="str">
        <f t="shared" si="134"/>
        <v/>
      </c>
      <c r="Z107" s="455">
        <f t="shared" ref="Z107:AA113" si="140">H107+Q107</f>
        <v>0</v>
      </c>
      <c r="AA107" s="455">
        <f t="shared" si="140"/>
        <v>0</v>
      </c>
      <c r="AB107" s="200" t="str">
        <f t="shared" si="137"/>
        <v/>
      </c>
      <c r="AC107" s="16"/>
    </row>
    <row r="108" spans="1:29" ht="14">
      <c r="A108" s="385" t="str">
        <f>""&amp;'3.2 Details Prod lines'!B106</f>
        <v/>
      </c>
      <c r="B108" s="301">
        <f>+'3.2 Details Prod lines'!H106</f>
        <v>0</v>
      </c>
      <c r="C108" s="402">
        <f>+'3.2 Details Prod lines'!I106</f>
        <v>0</v>
      </c>
      <c r="D108" s="387" t="str">
        <f t="shared" si="123"/>
        <v/>
      </c>
      <c r="E108" s="458"/>
      <c r="F108" s="458"/>
      <c r="G108" s="387" t="str">
        <f t="shared" si="124"/>
        <v/>
      </c>
      <c r="H108" s="458"/>
      <c r="I108" s="458"/>
      <c r="J108" s="465" t="str">
        <f t="shared" si="125"/>
        <v/>
      </c>
      <c r="K108" s="301">
        <f>+'3.2 Details Prod lines'!R106</f>
        <v>0</v>
      </c>
      <c r="L108" s="402">
        <f>+'3.2 Details Prod lines'!S106</f>
        <v>0</v>
      </c>
      <c r="M108" s="387" t="str">
        <f t="shared" si="126"/>
        <v/>
      </c>
      <c r="N108" s="458"/>
      <c r="O108" s="458"/>
      <c r="P108" s="387" t="str">
        <f t="shared" si="127"/>
        <v/>
      </c>
      <c r="Q108" s="458"/>
      <c r="R108" s="458"/>
      <c r="S108" s="200" t="str">
        <f t="shared" si="128"/>
        <v/>
      </c>
      <c r="T108" s="472">
        <f t="shared" si="138"/>
        <v>0</v>
      </c>
      <c r="U108" s="455">
        <f t="shared" si="138"/>
        <v>0</v>
      </c>
      <c r="V108" s="387" t="str">
        <f t="shared" si="131"/>
        <v/>
      </c>
      <c r="W108" s="455">
        <f t="shared" si="139"/>
        <v>0</v>
      </c>
      <c r="X108" s="455">
        <f t="shared" si="139"/>
        <v>0</v>
      </c>
      <c r="Y108" s="387" t="str">
        <f t="shared" si="134"/>
        <v/>
      </c>
      <c r="Z108" s="455">
        <f t="shared" si="140"/>
        <v>0</v>
      </c>
      <c r="AA108" s="455">
        <f t="shared" si="140"/>
        <v>0</v>
      </c>
      <c r="AB108" s="200" t="str">
        <f t="shared" si="137"/>
        <v/>
      </c>
      <c r="AC108" s="16"/>
    </row>
    <row r="109" spans="1:29" ht="14">
      <c r="A109" s="385" t="str">
        <f>""&amp;'3.2 Details Prod lines'!B107</f>
        <v/>
      </c>
      <c r="B109" s="301">
        <f>+'3.2 Details Prod lines'!H107</f>
        <v>0</v>
      </c>
      <c r="C109" s="402">
        <f>+'3.2 Details Prod lines'!I107</f>
        <v>0</v>
      </c>
      <c r="D109" s="387" t="str">
        <f t="shared" si="123"/>
        <v/>
      </c>
      <c r="E109" s="458"/>
      <c r="F109" s="458"/>
      <c r="G109" s="387" t="str">
        <f t="shared" si="124"/>
        <v/>
      </c>
      <c r="H109" s="458"/>
      <c r="I109" s="458"/>
      <c r="J109" s="465" t="str">
        <f t="shared" si="125"/>
        <v/>
      </c>
      <c r="K109" s="301">
        <f>+'3.2 Details Prod lines'!R107</f>
        <v>0</v>
      </c>
      <c r="L109" s="402">
        <f>+'3.2 Details Prod lines'!S107</f>
        <v>0</v>
      </c>
      <c r="M109" s="387" t="str">
        <f t="shared" si="126"/>
        <v/>
      </c>
      <c r="N109" s="458"/>
      <c r="O109" s="458"/>
      <c r="P109" s="387" t="str">
        <f t="shared" si="127"/>
        <v/>
      </c>
      <c r="Q109" s="458"/>
      <c r="R109" s="458"/>
      <c r="S109" s="200" t="str">
        <f t="shared" si="128"/>
        <v/>
      </c>
      <c r="T109" s="472">
        <f t="shared" si="138"/>
        <v>0</v>
      </c>
      <c r="U109" s="455">
        <f t="shared" si="138"/>
        <v>0</v>
      </c>
      <c r="V109" s="387" t="str">
        <f t="shared" si="131"/>
        <v/>
      </c>
      <c r="W109" s="455">
        <f t="shared" si="139"/>
        <v>0</v>
      </c>
      <c r="X109" s="455">
        <f t="shared" si="139"/>
        <v>0</v>
      </c>
      <c r="Y109" s="387" t="str">
        <f t="shared" si="134"/>
        <v/>
      </c>
      <c r="Z109" s="455">
        <f t="shared" si="140"/>
        <v>0</v>
      </c>
      <c r="AA109" s="455">
        <f t="shared" si="140"/>
        <v>0</v>
      </c>
      <c r="AB109" s="200" t="str">
        <f t="shared" si="137"/>
        <v/>
      </c>
      <c r="AC109" s="16"/>
    </row>
    <row r="110" spans="1:29" ht="14">
      <c r="A110" s="385" t="str">
        <f>""&amp;'3.2 Details Prod lines'!B108</f>
        <v/>
      </c>
      <c r="B110" s="301">
        <f>+'3.2 Details Prod lines'!H108</f>
        <v>0</v>
      </c>
      <c r="C110" s="402">
        <f>+'3.2 Details Prod lines'!I108</f>
        <v>0</v>
      </c>
      <c r="D110" s="387" t="str">
        <f t="shared" si="123"/>
        <v/>
      </c>
      <c r="E110" s="458"/>
      <c r="F110" s="458"/>
      <c r="G110" s="387" t="str">
        <f t="shared" si="124"/>
        <v/>
      </c>
      <c r="H110" s="458"/>
      <c r="I110" s="458"/>
      <c r="J110" s="465" t="str">
        <f t="shared" si="125"/>
        <v/>
      </c>
      <c r="K110" s="301">
        <f>+'3.2 Details Prod lines'!R108</f>
        <v>0</v>
      </c>
      <c r="L110" s="402">
        <f>+'3.2 Details Prod lines'!S108</f>
        <v>0</v>
      </c>
      <c r="M110" s="387" t="str">
        <f t="shared" si="126"/>
        <v/>
      </c>
      <c r="N110" s="458"/>
      <c r="O110" s="458"/>
      <c r="P110" s="387" t="str">
        <f t="shared" si="127"/>
        <v/>
      </c>
      <c r="Q110" s="458"/>
      <c r="R110" s="458"/>
      <c r="S110" s="200" t="str">
        <f t="shared" si="128"/>
        <v/>
      </c>
      <c r="T110" s="472">
        <f t="shared" si="138"/>
        <v>0</v>
      </c>
      <c r="U110" s="455">
        <f t="shared" si="138"/>
        <v>0</v>
      </c>
      <c r="V110" s="387" t="str">
        <f t="shared" si="131"/>
        <v/>
      </c>
      <c r="W110" s="455">
        <f t="shared" si="139"/>
        <v>0</v>
      </c>
      <c r="X110" s="455">
        <f t="shared" si="139"/>
        <v>0</v>
      </c>
      <c r="Y110" s="387" t="str">
        <f t="shared" si="134"/>
        <v/>
      </c>
      <c r="Z110" s="455">
        <f t="shared" si="140"/>
        <v>0</v>
      </c>
      <c r="AA110" s="455">
        <f t="shared" si="140"/>
        <v>0</v>
      </c>
      <c r="AB110" s="200" t="str">
        <f t="shared" si="137"/>
        <v/>
      </c>
      <c r="AC110" s="16"/>
    </row>
    <row r="111" spans="1:29" ht="14">
      <c r="A111" s="385" t="str">
        <f>""&amp;'3.2 Details Prod lines'!B109</f>
        <v/>
      </c>
      <c r="B111" s="301">
        <f>+'3.2 Details Prod lines'!H109</f>
        <v>0</v>
      </c>
      <c r="C111" s="402">
        <f>+'3.2 Details Prod lines'!I109</f>
        <v>0</v>
      </c>
      <c r="D111" s="387" t="str">
        <f t="shared" si="123"/>
        <v/>
      </c>
      <c r="E111" s="458"/>
      <c r="F111" s="458"/>
      <c r="G111" s="387" t="str">
        <f t="shared" si="124"/>
        <v/>
      </c>
      <c r="H111" s="458"/>
      <c r="I111" s="458"/>
      <c r="J111" s="465" t="str">
        <f t="shared" si="125"/>
        <v/>
      </c>
      <c r="K111" s="301">
        <f>+'3.2 Details Prod lines'!R109</f>
        <v>0</v>
      </c>
      <c r="L111" s="402">
        <f>+'3.2 Details Prod lines'!S109</f>
        <v>0</v>
      </c>
      <c r="M111" s="387" t="str">
        <f t="shared" si="126"/>
        <v/>
      </c>
      <c r="N111" s="458"/>
      <c r="O111" s="458"/>
      <c r="P111" s="387" t="str">
        <f t="shared" si="127"/>
        <v/>
      </c>
      <c r="Q111" s="458"/>
      <c r="R111" s="458"/>
      <c r="S111" s="200" t="str">
        <f t="shared" si="128"/>
        <v/>
      </c>
      <c r="T111" s="472">
        <f t="shared" si="138"/>
        <v>0</v>
      </c>
      <c r="U111" s="455">
        <f t="shared" si="138"/>
        <v>0</v>
      </c>
      <c r="V111" s="387" t="str">
        <f t="shared" si="131"/>
        <v/>
      </c>
      <c r="W111" s="455">
        <f t="shared" si="139"/>
        <v>0</v>
      </c>
      <c r="X111" s="455">
        <f t="shared" si="139"/>
        <v>0</v>
      </c>
      <c r="Y111" s="387" t="str">
        <f t="shared" si="134"/>
        <v/>
      </c>
      <c r="Z111" s="455">
        <f t="shared" si="140"/>
        <v>0</v>
      </c>
      <c r="AA111" s="455">
        <f t="shared" si="140"/>
        <v>0</v>
      </c>
      <c r="AB111" s="200" t="str">
        <f t="shared" si="137"/>
        <v/>
      </c>
      <c r="AC111" s="16"/>
    </row>
    <row r="112" spans="1:29" ht="14">
      <c r="A112" s="385" t="str">
        <f>""&amp;'3.2 Details Prod lines'!B110</f>
        <v/>
      </c>
      <c r="B112" s="301">
        <f>+'3.2 Details Prod lines'!H110</f>
        <v>0</v>
      </c>
      <c r="C112" s="402">
        <f>+'3.2 Details Prod lines'!I110</f>
        <v>0</v>
      </c>
      <c r="D112" s="387" t="str">
        <f t="shared" si="123"/>
        <v/>
      </c>
      <c r="E112" s="458"/>
      <c r="F112" s="458"/>
      <c r="G112" s="387" t="str">
        <f t="shared" si="124"/>
        <v/>
      </c>
      <c r="H112" s="458"/>
      <c r="I112" s="458"/>
      <c r="J112" s="465" t="str">
        <f t="shared" si="125"/>
        <v/>
      </c>
      <c r="K112" s="301">
        <f>+'3.2 Details Prod lines'!R110</f>
        <v>0</v>
      </c>
      <c r="L112" s="402">
        <f>+'3.2 Details Prod lines'!S110</f>
        <v>0</v>
      </c>
      <c r="M112" s="387" t="str">
        <f t="shared" si="126"/>
        <v/>
      </c>
      <c r="N112" s="458"/>
      <c r="O112" s="458"/>
      <c r="P112" s="387" t="str">
        <f t="shared" si="127"/>
        <v/>
      </c>
      <c r="Q112" s="458"/>
      <c r="R112" s="458"/>
      <c r="S112" s="200" t="str">
        <f t="shared" si="128"/>
        <v/>
      </c>
      <c r="T112" s="472">
        <f t="shared" si="138"/>
        <v>0</v>
      </c>
      <c r="U112" s="455">
        <f t="shared" si="138"/>
        <v>0</v>
      </c>
      <c r="V112" s="387" t="str">
        <f t="shared" si="131"/>
        <v/>
      </c>
      <c r="W112" s="455">
        <f t="shared" si="139"/>
        <v>0</v>
      </c>
      <c r="X112" s="455">
        <f t="shared" si="139"/>
        <v>0</v>
      </c>
      <c r="Y112" s="387" t="str">
        <f t="shared" si="134"/>
        <v/>
      </c>
      <c r="Z112" s="455">
        <f t="shared" si="140"/>
        <v>0</v>
      </c>
      <c r="AA112" s="455">
        <f t="shared" si="140"/>
        <v>0</v>
      </c>
      <c r="AB112" s="200" t="str">
        <f t="shared" si="137"/>
        <v/>
      </c>
      <c r="AC112" s="16"/>
    </row>
    <row r="113" spans="1:29" ht="14">
      <c r="A113" s="385" t="str">
        <f>""&amp;'3.2 Details Prod lines'!B111</f>
        <v/>
      </c>
      <c r="B113" s="301">
        <f>+'3.2 Details Prod lines'!H111</f>
        <v>0</v>
      </c>
      <c r="C113" s="402">
        <f>+'3.2 Details Prod lines'!I111</f>
        <v>0</v>
      </c>
      <c r="D113" s="387" t="str">
        <f t="shared" si="123"/>
        <v/>
      </c>
      <c r="E113" s="458"/>
      <c r="F113" s="458"/>
      <c r="G113" s="387" t="str">
        <f t="shared" si="124"/>
        <v/>
      </c>
      <c r="H113" s="458"/>
      <c r="I113" s="458"/>
      <c r="J113" s="465" t="str">
        <f t="shared" si="125"/>
        <v/>
      </c>
      <c r="K113" s="301">
        <f>+'3.2 Details Prod lines'!R111</f>
        <v>0</v>
      </c>
      <c r="L113" s="402">
        <f>+'3.2 Details Prod lines'!S111</f>
        <v>0</v>
      </c>
      <c r="M113" s="387" t="str">
        <f t="shared" si="126"/>
        <v/>
      </c>
      <c r="N113" s="458"/>
      <c r="O113" s="458"/>
      <c r="P113" s="387" t="str">
        <f t="shared" si="127"/>
        <v/>
      </c>
      <c r="Q113" s="458"/>
      <c r="R113" s="458"/>
      <c r="S113" s="200" t="str">
        <f t="shared" si="128"/>
        <v/>
      </c>
      <c r="T113" s="472">
        <f t="shared" si="138"/>
        <v>0</v>
      </c>
      <c r="U113" s="455">
        <f t="shared" si="138"/>
        <v>0</v>
      </c>
      <c r="V113" s="387" t="str">
        <f t="shared" si="131"/>
        <v/>
      </c>
      <c r="W113" s="455">
        <f t="shared" si="139"/>
        <v>0</v>
      </c>
      <c r="X113" s="455">
        <f t="shared" si="139"/>
        <v>0</v>
      </c>
      <c r="Y113" s="387" t="str">
        <f t="shared" si="134"/>
        <v/>
      </c>
      <c r="Z113" s="455">
        <f t="shared" si="140"/>
        <v>0</v>
      </c>
      <c r="AA113" s="455">
        <f t="shared" si="140"/>
        <v>0</v>
      </c>
      <c r="AB113" s="200" t="str">
        <f t="shared" si="137"/>
        <v/>
      </c>
      <c r="AC113" s="16"/>
    </row>
    <row r="114" spans="1:29" ht="14">
      <c r="A114" s="385" t="str">
        <f>""&amp;'3.2 Details Prod lines'!B112</f>
        <v/>
      </c>
      <c r="B114" s="301">
        <f>+'3.2 Details Prod lines'!H112</f>
        <v>0</v>
      </c>
      <c r="C114" s="402">
        <f>+'3.2 Details Prod lines'!I112</f>
        <v>0</v>
      </c>
      <c r="D114" s="387" t="str">
        <f t="shared" si="123"/>
        <v/>
      </c>
      <c r="E114" s="458"/>
      <c r="F114" s="458"/>
      <c r="G114" s="387" t="str">
        <f t="shared" si="124"/>
        <v/>
      </c>
      <c r="H114" s="458"/>
      <c r="I114" s="458"/>
      <c r="J114" s="465" t="str">
        <f t="shared" si="125"/>
        <v/>
      </c>
      <c r="K114" s="301">
        <f>+'3.2 Details Prod lines'!R112</f>
        <v>0</v>
      </c>
      <c r="L114" s="402">
        <f>+'3.2 Details Prod lines'!S112</f>
        <v>0</v>
      </c>
      <c r="M114" s="387" t="str">
        <f t="shared" si="126"/>
        <v/>
      </c>
      <c r="N114" s="458"/>
      <c r="O114" s="458"/>
      <c r="P114" s="387" t="str">
        <f t="shared" si="127"/>
        <v/>
      </c>
      <c r="Q114" s="458"/>
      <c r="R114" s="458"/>
      <c r="S114" s="200" t="str">
        <f t="shared" si="128"/>
        <v/>
      </c>
      <c r="T114" s="472">
        <f t="shared" si="129"/>
        <v>0</v>
      </c>
      <c r="U114" s="455">
        <f t="shared" si="130"/>
        <v>0</v>
      </c>
      <c r="V114" s="387" t="str">
        <f t="shared" si="131"/>
        <v/>
      </c>
      <c r="W114" s="455">
        <f t="shared" si="132"/>
        <v>0</v>
      </c>
      <c r="X114" s="455">
        <f t="shared" si="133"/>
        <v>0</v>
      </c>
      <c r="Y114" s="387" t="str">
        <f t="shared" si="134"/>
        <v/>
      </c>
      <c r="Z114" s="455">
        <f t="shared" si="135"/>
        <v>0</v>
      </c>
      <c r="AA114" s="455">
        <f t="shared" si="136"/>
        <v>0</v>
      </c>
      <c r="AB114" s="200" t="str">
        <f t="shared" si="137"/>
        <v/>
      </c>
      <c r="AC114" s="16"/>
    </row>
    <row r="115" spans="1:29" ht="14">
      <c r="A115" s="385" t="str">
        <f>""&amp;'3.2 Details Prod lines'!B113</f>
        <v/>
      </c>
      <c r="B115" s="301">
        <f>+'3.2 Details Prod lines'!H113</f>
        <v>0</v>
      </c>
      <c r="C115" s="402">
        <f>+'3.2 Details Prod lines'!I113</f>
        <v>0</v>
      </c>
      <c r="D115" s="387" t="str">
        <f t="shared" si="123"/>
        <v/>
      </c>
      <c r="E115" s="458"/>
      <c r="F115" s="458"/>
      <c r="G115" s="387" t="str">
        <f t="shared" si="124"/>
        <v/>
      </c>
      <c r="H115" s="458"/>
      <c r="I115" s="458"/>
      <c r="J115" s="465" t="str">
        <f t="shared" si="125"/>
        <v/>
      </c>
      <c r="K115" s="301">
        <f>+'3.2 Details Prod lines'!R113</f>
        <v>0</v>
      </c>
      <c r="L115" s="402">
        <f>+'3.2 Details Prod lines'!S113</f>
        <v>0</v>
      </c>
      <c r="M115" s="387" t="str">
        <f t="shared" si="126"/>
        <v/>
      </c>
      <c r="N115" s="458"/>
      <c r="O115" s="458"/>
      <c r="P115" s="387" t="str">
        <f t="shared" si="127"/>
        <v/>
      </c>
      <c r="Q115" s="458"/>
      <c r="R115" s="458"/>
      <c r="S115" s="200" t="str">
        <f t="shared" si="128"/>
        <v/>
      </c>
      <c r="T115" s="472">
        <f t="shared" si="129"/>
        <v>0</v>
      </c>
      <c r="U115" s="455">
        <f t="shared" si="130"/>
        <v>0</v>
      </c>
      <c r="V115" s="387" t="str">
        <f t="shared" si="131"/>
        <v/>
      </c>
      <c r="W115" s="455">
        <f t="shared" si="132"/>
        <v>0</v>
      </c>
      <c r="X115" s="455">
        <f t="shared" si="133"/>
        <v>0</v>
      </c>
      <c r="Y115" s="387" t="str">
        <f t="shared" si="134"/>
        <v/>
      </c>
      <c r="Z115" s="455">
        <f t="shared" si="135"/>
        <v>0</v>
      </c>
      <c r="AA115" s="455">
        <f t="shared" si="136"/>
        <v>0</v>
      </c>
      <c r="AB115" s="200" t="str">
        <f t="shared" si="137"/>
        <v/>
      </c>
      <c r="AC115" s="16"/>
    </row>
    <row r="116" spans="1:29" ht="14">
      <c r="A116" s="121" t="s">
        <v>179</v>
      </c>
      <c r="B116" s="129">
        <f>SUM(B102:B115)</f>
        <v>0</v>
      </c>
      <c r="C116" s="388">
        <f>SUM(C102:C115)</f>
        <v>0</v>
      </c>
      <c r="D116" s="389" t="str">
        <f t="shared" si="123"/>
        <v/>
      </c>
      <c r="E116" s="388">
        <f>SUM(E102:E115)</f>
        <v>0</v>
      </c>
      <c r="F116" s="388">
        <f>SUM(F102:F115)</f>
        <v>0</v>
      </c>
      <c r="G116" s="389" t="str">
        <f t="shared" si="124"/>
        <v/>
      </c>
      <c r="H116" s="388">
        <f>SUM(H102:H115)</f>
        <v>0</v>
      </c>
      <c r="I116" s="388">
        <f>SUM(I102:I115)</f>
        <v>0</v>
      </c>
      <c r="J116" s="466" t="str">
        <f t="shared" si="125"/>
        <v/>
      </c>
      <c r="K116" s="129">
        <f>SUM(K102:K115)</f>
        <v>0</v>
      </c>
      <c r="L116" s="388">
        <f>SUM(L102:L115)</f>
        <v>0</v>
      </c>
      <c r="M116" s="389" t="str">
        <f t="shared" si="126"/>
        <v/>
      </c>
      <c r="N116" s="388">
        <f>SUM(N102:N115)</f>
        <v>0</v>
      </c>
      <c r="O116" s="388">
        <f>SUM(O102:O115)</f>
        <v>0</v>
      </c>
      <c r="P116" s="389" t="str">
        <f t="shared" si="127"/>
        <v/>
      </c>
      <c r="Q116" s="388">
        <f>SUM(Q102:Q115)</f>
        <v>0</v>
      </c>
      <c r="R116" s="388">
        <f>SUM(R102:R115)</f>
        <v>0</v>
      </c>
      <c r="S116" s="203" t="str">
        <f t="shared" si="128"/>
        <v/>
      </c>
      <c r="T116" s="473">
        <f>SUM(T102:T115)</f>
        <v>0</v>
      </c>
      <c r="U116" s="388">
        <f>SUM(U102:U115)</f>
        <v>0</v>
      </c>
      <c r="V116" s="389" t="str">
        <f t="shared" si="131"/>
        <v/>
      </c>
      <c r="W116" s="388">
        <f>SUM(W102:W115)</f>
        <v>0</v>
      </c>
      <c r="X116" s="388">
        <f>SUM(X102:X115)</f>
        <v>0</v>
      </c>
      <c r="Y116" s="389" t="str">
        <f t="shared" si="134"/>
        <v/>
      </c>
      <c r="Z116" s="388">
        <f>SUM(Z102:Z115)</f>
        <v>0</v>
      </c>
      <c r="AA116" s="388">
        <f>SUM(AA102:AA115)</f>
        <v>0</v>
      </c>
      <c r="AB116" s="203" t="str">
        <f t="shared" si="137"/>
        <v/>
      </c>
      <c r="AC116" s="16"/>
    </row>
    <row r="117" spans="1:29" ht="14">
      <c r="A117" s="120"/>
      <c r="B117" s="198"/>
      <c r="C117" s="383"/>
      <c r="D117" s="384"/>
      <c r="E117" s="383"/>
      <c r="F117" s="383"/>
      <c r="G117" s="384"/>
      <c r="H117" s="383"/>
      <c r="I117" s="383"/>
      <c r="J117" s="468"/>
      <c r="K117" s="198"/>
      <c r="L117" s="383"/>
      <c r="M117" s="384"/>
      <c r="N117" s="383"/>
      <c r="O117" s="383"/>
      <c r="P117" s="384"/>
      <c r="Q117" s="383"/>
      <c r="R117" s="383"/>
      <c r="S117" s="202"/>
      <c r="T117" s="475"/>
      <c r="U117" s="383"/>
      <c r="V117" s="384"/>
      <c r="W117" s="383"/>
      <c r="X117" s="383"/>
      <c r="Y117" s="384"/>
      <c r="Z117" s="383"/>
      <c r="AA117" s="383"/>
      <c r="AB117" s="202"/>
      <c r="AC117" s="16"/>
    </row>
    <row r="118" spans="1:29" ht="28">
      <c r="A118" s="380" t="s">
        <v>306</v>
      </c>
      <c r="B118" s="198"/>
      <c r="C118" s="383"/>
      <c r="D118" s="384"/>
      <c r="E118" s="383"/>
      <c r="F118" s="383"/>
      <c r="G118" s="384"/>
      <c r="H118" s="383"/>
      <c r="I118" s="383"/>
      <c r="J118" s="468"/>
      <c r="K118" s="198"/>
      <c r="L118" s="383"/>
      <c r="M118" s="384"/>
      <c r="N118" s="383"/>
      <c r="O118" s="383"/>
      <c r="P118" s="384"/>
      <c r="Q118" s="383"/>
      <c r="R118" s="383"/>
      <c r="S118" s="202"/>
      <c r="T118" s="475"/>
      <c r="U118" s="383"/>
      <c r="V118" s="384"/>
      <c r="W118" s="383"/>
      <c r="X118" s="383"/>
      <c r="Y118" s="384"/>
      <c r="Z118" s="383"/>
      <c r="AA118" s="383"/>
      <c r="AB118" s="202"/>
      <c r="AC118" s="16"/>
    </row>
    <row r="119" spans="1:29" ht="14">
      <c r="A119" s="385" t="str">
        <f>""&amp;'3.2 Details Prod lines'!B117</f>
        <v>Individual Accident</v>
      </c>
      <c r="B119" s="301">
        <f>+'3.2 Details Prod lines'!H117</f>
        <v>0</v>
      </c>
      <c r="C119" s="402">
        <f>+'3.2 Details Prod lines'!I117</f>
        <v>0</v>
      </c>
      <c r="D119" s="387" t="str">
        <f t="shared" ref="D119:D127" si="141">IFERROR(+C119/C$155,"")</f>
        <v/>
      </c>
      <c r="E119" s="458"/>
      <c r="F119" s="458"/>
      <c r="G119" s="387" t="str">
        <f t="shared" ref="G119:G127" si="142">IFERROR(+F119/F$155,"")</f>
        <v/>
      </c>
      <c r="H119" s="458"/>
      <c r="I119" s="458"/>
      <c r="J119" s="465" t="str">
        <f t="shared" ref="J119:J127" si="143">IFERROR(+I119/I$155,"")</f>
        <v/>
      </c>
      <c r="K119" s="301">
        <f>+'3.2 Details Prod lines'!R117</f>
        <v>0</v>
      </c>
      <c r="L119" s="402">
        <f>+'3.2 Details Prod lines'!S117</f>
        <v>0</v>
      </c>
      <c r="M119" s="387" t="str">
        <f t="shared" ref="M119:M127" si="144">IFERROR(+L119/L$155,"")</f>
        <v/>
      </c>
      <c r="N119" s="458"/>
      <c r="O119" s="458"/>
      <c r="P119" s="387" t="str">
        <f t="shared" ref="P119:P127" si="145">IFERROR(+O119/O$155,"")</f>
        <v/>
      </c>
      <c r="Q119" s="458"/>
      <c r="R119" s="458"/>
      <c r="S119" s="200" t="str">
        <f t="shared" ref="S119:S127" si="146">IFERROR(+R119/R$155,"")</f>
        <v/>
      </c>
      <c r="T119" s="472">
        <f t="shared" ref="T119:U124" si="147">B119+K119</f>
        <v>0</v>
      </c>
      <c r="U119" s="455">
        <f t="shared" si="147"/>
        <v>0</v>
      </c>
      <c r="V119" s="387" t="str">
        <f t="shared" ref="V119:V127" si="148">IFERROR(+U119/U$155,"")</f>
        <v/>
      </c>
      <c r="W119" s="455">
        <f t="shared" ref="W119:X124" si="149">E119+N119</f>
        <v>0</v>
      </c>
      <c r="X119" s="455">
        <f t="shared" si="149"/>
        <v>0</v>
      </c>
      <c r="Y119" s="387" t="str">
        <f t="shared" ref="Y119:Y127" si="150">IFERROR(+X119/X$155,"")</f>
        <v/>
      </c>
      <c r="Z119" s="455">
        <f t="shared" ref="Z119:AA124" si="151">H119+Q119</f>
        <v>0</v>
      </c>
      <c r="AA119" s="455">
        <f t="shared" si="151"/>
        <v>0</v>
      </c>
      <c r="AB119" s="200" t="str">
        <f t="shared" ref="AB119:AB127" si="152">IFERROR(+AA119/AA$155,"")</f>
        <v/>
      </c>
      <c r="AC119" s="16"/>
    </row>
    <row r="120" spans="1:29" ht="14">
      <c r="A120" s="385" t="str">
        <f>""&amp;'3.2 Details Prod lines'!B118</f>
        <v xml:space="preserve">Individual Health </v>
      </c>
      <c r="B120" s="301">
        <f>+'3.2 Details Prod lines'!H118</f>
        <v>0</v>
      </c>
      <c r="C120" s="402">
        <f>+'3.2 Details Prod lines'!I118</f>
        <v>0</v>
      </c>
      <c r="D120" s="387" t="str">
        <f t="shared" si="141"/>
        <v/>
      </c>
      <c r="E120" s="458"/>
      <c r="F120" s="458"/>
      <c r="G120" s="387" t="str">
        <f t="shared" si="142"/>
        <v/>
      </c>
      <c r="H120" s="458"/>
      <c r="I120" s="458"/>
      <c r="J120" s="465" t="str">
        <f t="shared" si="143"/>
        <v/>
      </c>
      <c r="K120" s="301">
        <f>+'3.2 Details Prod lines'!R118</f>
        <v>0</v>
      </c>
      <c r="L120" s="402">
        <f>+'3.2 Details Prod lines'!S118</f>
        <v>0</v>
      </c>
      <c r="M120" s="387" t="str">
        <f t="shared" si="144"/>
        <v/>
      </c>
      <c r="N120" s="458"/>
      <c r="O120" s="458"/>
      <c r="P120" s="387" t="str">
        <f t="shared" si="145"/>
        <v/>
      </c>
      <c r="Q120" s="458"/>
      <c r="R120" s="458"/>
      <c r="S120" s="200" t="str">
        <f t="shared" si="146"/>
        <v/>
      </c>
      <c r="T120" s="472">
        <f t="shared" si="147"/>
        <v>0</v>
      </c>
      <c r="U120" s="455">
        <f t="shared" si="147"/>
        <v>0</v>
      </c>
      <c r="V120" s="387" t="str">
        <f t="shared" si="148"/>
        <v/>
      </c>
      <c r="W120" s="455">
        <f t="shared" si="149"/>
        <v>0</v>
      </c>
      <c r="X120" s="455">
        <f t="shared" si="149"/>
        <v>0</v>
      </c>
      <c r="Y120" s="387" t="str">
        <f t="shared" si="150"/>
        <v/>
      </c>
      <c r="Z120" s="455">
        <f t="shared" si="151"/>
        <v>0</v>
      </c>
      <c r="AA120" s="455">
        <f t="shared" si="151"/>
        <v>0</v>
      </c>
      <c r="AB120" s="200" t="str">
        <f t="shared" si="152"/>
        <v/>
      </c>
      <c r="AC120" s="16"/>
    </row>
    <row r="121" spans="1:29" ht="14">
      <c r="A121" s="385" t="str">
        <f>""&amp;'3.2 Details Prod lines'!B119</f>
        <v>Individual Critical Illness</v>
      </c>
      <c r="B121" s="301">
        <f>+'3.2 Details Prod lines'!H119</f>
        <v>0</v>
      </c>
      <c r="C121" s="402">
        <f>+'3.2 Details Prod lines'!I119</f>
        <v>0</v>
      </c>
      <c r="D121" s="387" t="str">
        <f t="shared" si="141"/>
        <v/>
      </c>
      <c r="E121" s="404"/>
      <c r="F121" s="404"/>
      <c r="G121" s="387" t="str">
        <f t="shared" si="142"/>
        <v/>
      </c>
      <c r="H121" s="404"/>
      <c r="I121" s="404"/>
      <c r="J121" s="465" t="str">
        <f t="shared" si="143"/>
        <v/>
      </c>
      <c r="K121" s="301">
        <f>+'3.2 Details Prod lines'!R119</f>
        <v>0</v>
      </c>
      <c r="L121" s="402">
        <f>+'3.2 Details Prod lines'!S119</f>
        <v>0</v>
      </c>
      <c r="M121" s="387" t="str">
        <f t="shared" si="144"/>
        <v/>
      </c>
      <c r="N121" s="404"/>
      <c r="O121" s="404"/>
      <c r="P121" s="387" t="str">
        <f t="shared" si="145"/>
        <v/>
      </c>
      <c r="Q121" s="404"/>
      <c r="R121" s="404"/>
      <c r="S121" s="200" t="str">
        <f t="shared" si="146"/>
        <v/>
      </c>
      <c r="T121" s="472">
        <f t="shared" si="147"/>
        <v>0</v>
      </c>
      <c r="U121" s="455">
        <f t="shared" si="147"/>
        <v>0</v>
      </c>
      <c r="V121" s="387" t="str">
        <f t="shared" si="148"/>
        <v/>
      </c>
      <c r="W121" s="455">
        <f t="shared" si="149"/>
        <v>0</v>
      </c>
      <c r="X121" s="455">
        <f t="shared" si="149"/>
        <v>0</v>
      </c>
      <c r="Y121" s="387" t="str">
        <f t="shared" si="150"/>
        <v/>
      </c>
      <c r="Z121" s="455">
        <f t="shared" si="151"/>
        <v>0</v>
      </c>
      <c r="AA121" s="455">
        <f t="shared" si="151"/>
        <v>0</v>
      </c>
      <c r="AB121" s="200" t="str">
        <f t="shared" si="152"/>
        <v/>
      </c>
      <c r="AC121" s="16"/>
    </row>
    <row r="122" spans="1:29" ht="14">
      <c r="A122" s="385" t="str">
        <f>""&amp;'3.2 Details Prod lines'!B120</f>
        <v>Individual Disability Income</v>
      </c>
      <c r="B122" s="301">
        <f>+'3.2 Details Prod lines'!H120</f>
        <v>0</v>
      </c>
      <c r="C122" s="402">
        <f>+'3.2 Details Prod lines'!I120</f>
        <v>0</v>
      </c>
      <c r="D122" s="387" t="str">
        <f t="shared" si="141"/>
        <v/>
      </c>
      <c r="E122" s="404"/>
      <c r="F122" s="404"/>
      <c r="G122" s="387" t="str">
        <f t="shared" si="142"/>
        <v/>
      </c>
      <c r="H122" s="404"/>
      <c r="I122" s="404"/>
      <c r="J122" s="465" t="str">
        <f t="shared" si="143"/>
        <v/>
      </c>
      <c r="K122" s="301">
        <f>+'3.2 Details Prod lines'!R120</f>
        <v>0</v>
      </c>
      <c r="L122" s="402">
        <f>+'3.2 Details Prod lines'!S120</f>
        <v>0</v>
      </c>
      <c r="M122" s="387" t="str">
        <f t="shared" si="144"/>
        <v/>
      </c>
      <c r="N122" s="404"/>
      <c r="O122" s="404"/>
      <c r="P122" s="387" t="str">
        <f t="shared" si="145"/>
        <v/>
      </c>
      <c r="Q122" s="404"/>
      <c r="R122" s="404"/>
      <c r="S122" s="200" t="str">
        <f t="shared" si="146"/>
        <v/>
      </c>
      <c r="T122" s="472">
        <f t="shared" si="147"/>
        <v>0</v>
      </c>
      <c r="U122" s="455">
        <f t="shared" si="147"/>
        <v>0</v>
      </c>
      <c r="V122" s="387" t="str">
        <f t="shared" si="148"/>
        <v/>
      </c>
      <c r="W122" s="455">
        <f t="shared" si="149"/>
        <v>0</v>
      </c>
      <c r="X122" s="455">
        <f t="shared" si="149"/>
        <v>0</v>
      </c>
      <c r="Y122" s="387" t="str">
        <f t="shared" si="150"/>
        <v/>
      </c>
      <c r="Z122" s="455">
        <f t="shared" si="151"/>
        <v>0</v>
      </c>
      <c r="AA122" s="455">
        <f t="shared" si="151"/>
        <v>0</v>
      </c>
      <c r="AB122" s="200" t="str">
        <f t="shared" si="152"/>
        <v/>
      </c>
      <c r="AC122" s="16"/>
    </row>
    <row r="123" spans="1:29" ht="14">
      <c r="A123" s="385" t="str">
        <f>""&amp;'3.2 Details Prod lines'!B121</f>
        <v xml:space="preserve">Group Accident </v>
      </c>
      <c r="B123" s="301">
        <f>+'3.2 Details Prod lines'!H121</f>
        <v>0</v>
      </c>
      <c r="C123" s="402">
        <f>+'3.2 Details Prod lines'!I121</f>
        <v>0</v>
      </c>
      <c r="D123" s="387" t="str">
        <f t="shared" si="141"/>
        <v/>
      </c>
      <c r="E123" s="459"/>
      <c r="F123" s="459"/>
      <c r="G123" s="387" t="str">
        <f t="shared" si="142"/>
        <v/>
      </c>
      <c r="H123" s="459"/>
      <c r="I123" s="459"/>
      <c r="J123" s="465" t="str">
        <f t="shared" si="143"/>
        <v/>
      </c>
      <c r="K123" s="301">
        <f>+'3.2 Details Prod lines'!R121</f>
        <v>0</v>
      </c>
      <c r="L123" s="402">
        <f>+'3.2 Details Prod lines'!S121</f>
        <v>0</v>
      </c>
      <c r="M123" s="387" t="str">
        <f t="shared" si="144"/>
        <v/>
      </c>
      <c r="N123" s="459"/>
      <c r="O123" s="459"/>
      <c r="P123" s="387" t="str">
        <f t="shared" si="145"/>
        <v/>
      </c>
      <c r="Q123" s="459"/>
      <c r="R123" s="459"/>
      <c r="S123" s="200" t="str">
        <f t="shared" si="146"/>
        <v/>
      </c>
      <c r="T123" s="472">
        <f t="shared" si="147"/>
        <v>0</v>
      </c>
      <c r="U123" s="455">
        <f t="shared" si="147"/>
        <v>0</v>
      </c>
      <c r="V123" s="387" t="str">
        <f t="shared" si="148"/>
        <v/>
      </c>
      <c r="W123" s="455">
        <f t="shared" si="149"/>
        <v>0</v>
      </c>
      <c r="X123" s="455">
        <f t="shared" si="149"/>
        <v>0</v>
      </c>
      <c r="Y123" s="387" t="str">
        <f t="shared" si="150"/>
        <v/>
      </c>
      <c r="Z123" s="455">
        <f t="shared" si="151"/>
        <v>0</v>
      </c>
      <c r="AA123" s="455">
        <f t="shared" si="151"/>
        <v>0</v>
      </c>
      <c r="AB123" s="200" t="str">
        <f t="shared" si="152"/>
        <v/>
      </c>
      <c r="AC123" s="16"/>
    </row>
    <row r="124" spans="1:29" ht="14">
      <c r="A124" s="385" t="str">
        <f>""&amp;'3.2 Details Prod lines'!B122</f>
        <v xml:space="preserve">Group Health </v>
      </c>
      <c r="B124" s="301">
        <f>+'3.2 Details Prod lines'!H122</f>
        <v>0</v>
      </c>
      <c r="C124" s="402">
        <f>+'3.2 Details Prod lines'!I122</f>
        <v>0</v>
      </c>
      <c r="D124" s="387" t="str">
        <f t="shared" si="141"/>
        <v/>
      </c>
      <c r="E124" s="459"/>
      <c r="F124" s="459"/>
      <c r="G124" s="387" t="str">
        <f t="shared" si="142"/>
        <v/>
      </c>
      <c r="H124" s="459"/>
      <c r="I124" s="459"/>
      <c r="J124" s="465" t="str">
        <f t="shared" si="143"/>
        <v/>
      </c>
      <c r="K124" s="301">
        <f>+'3.2 Details Prod lines'!R122</f>
        <v>0</v>
      </c>
      <c r="L124" s="402">
        <f>+'3.2 Details Prod lines'!S122</f>
        <v>0</v>
      </c>
      <c r="M124" s="387" t="str">
        <f t="shared" si="144"/>
        <v/>
      </c>
      <c r="N124" s="459"/>
      <c r="O124" s="459"/>
      <c r="P124" s="387" t="str">
        <f t="shared" si="145"/>
        <v/>
      </c>
      <c r="Q124" s="459"/>
      <c r="R124" s="459"/>
      <c r="S124" s="200" t="str">
        <f t="shared" si="146"/>
        <v/>
      </c>
      <c r="T124" s="472">
        <f t="shared" si="147"/>
        <v>0</v>
      </c>
      <c r="U124" s="455">
        <f t="shared" si="147"/>
        <v>0</v>
      </c>
      <c r="V124" s="387" t="str">
        <f t="shared" si="148"/>
        <v/>
      </c>
      <c r="W124" s="455">
        <f t="shared" si="149"/>
        <v>0</v>
      </c>
      <c r="X124" s="455">
        <f t="shared" si="149"/>
        <v>0</v>
      </c>
      <c r="Y124" s="387" t="str">
        <f t="shared" si="150"/>
        <v/>
      </c>
      <c r="Z124" s="455">
        <f t="shared" si="151"/>
        <v>0</v>
      </c>
      <c r="AA124" s="455">
        <f t="shared" si="151"/>
        <v>0</v>
      </c>
      <c r="AB124" s="200" t="str">
        <f t="shared" si="152"/>
        <v/>
      </c>
      <c r="AC124" s="16"/>
    </row>
    <row r="125" spans="1:29" ht="14">
      <c r="A125" s="385" t="str">
        <f>""&amp;'3.2 Details Prod lines'!B123</f>
        <v>Group Critical Illness</v>
      </c>
      <c r="B125" s="301">
        <f>+'3.2 Details Prod lines'!H123</f>
        <v>0</v>
      </c>
      <c r="C125" s="402">
        <f>+'3.2 Details Prod lines'!I123</f>
        <v>0</v>
      </c>
      <c r="D125" s="387" t="str">
        <f t="shared" si="141"/>
        <v/>
      </c>
      <c r="E125" s="459"/>
      <c r="F125" s="459"/>
      <c r="G125" s="387" t="str">
        <f t="shared" si="142"/>
        <v/>
      </c>
      <c r="H125" s="459"/>
      <c r="I125" s="459"/>
      <c r="J125" s="465" t="str">
        <f t="shared" si="143"/>
        <v/>
      </c>
      <c r="K125" s="301">
        <f>+'3.2 Details Prod lines'!R123</f>
        <v>0</v>
      </c>
      <c r="L125" s="402">
        <f>+'3.2 Details Prod lines'!S123</f>
        <v>0</v>
      </c>
      <c r="M125" s="387" t="str">
        <f t="shared" si="144"/>
        <v/>
      </c>
      <c r="N125" s="459"/>
      <c r="O125" s="459"/>
      <c r="P125" s="387" t="str">
        <f t="shared" si="145"/>
        <v/>
      </c>
      <c r="Q125" s="459"/>
      <c r="R125" s="459"/>
      <c r="S125" s="200" t="str">
        <f t="shared" si="146"/>
        <v/>
      </c>
      <c r="T125" s="472">
        <f t="shared" ref="T125:T135" si="153">B125+K125</f>
        <v>0</v>
      </c>
      <c r="U125" s="455">
        <f t="shared" ref="U125:U135" si="154">C125+L125</f>
        <v>0</v>
      </c>
      <c r="V125" s="387" t="str">
        <f t="shared" si="148"/>
        <v/>
      </c>
      <c r="W125" s="455">
        <f t="shared" ref="W125:W135" si="155">E125+N125</f>
        <v>0</v>
      </c>
      <c r="X125" s="455">
        <f t="shared" ref="X125:X135" si="156">F125+O125</f>
        <v>0</v>
      </c>
      <c r="Y125" s="387" t="str">
        <f t="shared" si="150"/>
        <v/>
      </c>
      <c r="Z125" s="455">
        <f t="shared" ref="Z125:Z135" si="157">H125+Q125</f>
        <v>0</v>
      </c>
      <c r="AA125" s="455">
        <f t="shared" ref="AA125:AA135" si="158">I125+R125</f>
        <v>0</v>
      </c>
      <c r="AB125" s="200" t="str">
        <f t="shared" si="152"/>
        <v/>
      </c>
      <c r="AC125" s="16"/>
    </row>
    <row r="126" spans="1:29" ht="14">
      <c r="A126" s="385" t="str">
        <f>""&amp;'3.2 Details Prod lines'!B124</f>
        <v>Group Disability Income</v>
      </c>
      <c r="B126" s="301">
        <f>+'3.2 Details Prod lines'!H124</f>
        <v>0</v>
      </c>
      <c r="C126" s="402">
        <f>+'3.2 Details Prod lines'!I124</f>
        <v>0</v>
      </c>
      <c r="D126" s="387" t="str">
        <f t="shared" si="141"/>
        <v/>
      </c>
      <c r="E126" s="459"/>
      <c r="F126" s="459"/>
      <c r="G126" s="387" t="str">
        <f t="shared" si="142"/>
        <v/>
      </c>
      <c r="H126" s="459"/>
      <c r="I126" s="459"/>
      <c r="J126" s="465" t="str">
        <f t="shared" si="143"/>
        <v/>
      </c>
      <c r="K126" s="301">
        <f>+'3.2 Details Prod lines'!R124</f>
        <v>0</v>
      </c>
      <c r="L126" s="402">
        <f>+'3.2 Details Prod lines'!S124</f>
        <v>0</v>
      </c>
      <c r="M126" s="387" t="str">
        <f t="shared" si="144"/>
        <v/>
      </c>
      <c r="N126" s="459"/>
      <c r="O126" s="459"/>
      <c r="P126" s="387" t="str">
        <f t="shared" si="145"/>
        <v/>
      </c>
      <c r="Q126" s="459"/>
      <c r="R126" s="459"/>
      <c r="S126" s="200" t="str">
        <f t="shared" si="146"/>
        <v/>
      </c>
      <c r="T126" s="472">
        <f t="shared" si="153"/>
        <v>0</v>
      </c>
      <c r="U126" s="455">
        <f t="shared" si="154"/>
        <v>0</v>
      </c>
      <c r="V126" s="387" t="str">
        <f t="shared" si="148"/>
        <v/>
      </c>
      <c r="W126" s="455">
        <f t="shared" si="155"/>
        <v>0</v>
      </c>
      <c r="X126" s="455">
        <f t="shared" si="156"/>
        <v>0</v>
      </c>
      <c r="Y126" s="387" t="str">
        <f t="shared" si="150"/>
        <v/>
      </c>
      <c r="Z126" s="455">
        <f t="shared" si="157"/>
        <v>0</v>
      </c>
      <c r="AA126" s="455">
        <f t="shared" si="158"/>
        <v>0</v>
      </c>
      <c r="AB126" s="200" t="str">
        <f t="shared" si="152"/>
        <v/>
      </c>
      <c r="AC126" s="16"/>
    </row>
    <row r="127" spans="1:29" ht="14">
      <c r="A127" s="385" t="str">
        <f>""&amp;'3.2 Details Prod lines'!B125</f>
        <v>Other (specify)</v>
      </c>
      <c r="B127" s="301">
        <f>+'3.2 Details Prod lines'!H125</f>
        <v>0</v>
      </c>
      <c r="C127" s="402">
        <f>+'3.2 Details Prod lines'!I125</f>
        <v>0</v>
      </c>
      <c r="D127" s="387" t="str">
        <f t="shared" si="141"/>
        <v/>
      </c>
      <c r="E127" s="459"/>
      <c r="F127" s="459"/>
      <c r="G127" s="387" t="str">
        <f t="shared" si="142"/>
        <v/>
      </c>
      <c r="H127" s="459"/>
      <c r="I127" s="459"/>
      <c r="J127" s="465" t="str">
        <f t="shared" si="143"/>
        <v/>
      </c>
      <c r="K127" s="301">
        <f>+'3.2 Details Prod lines'!R125</f>
        <v>0</v>
      </c>
      <c r="L127" s="402">
        <f>+'3.2 Details Prod lines'!S125</f>
        <v>0</v>
      </c>
      <c r="M127" s="387" t="str">
        <f t="shared" si="144"/>
        <v/>
      </c>
      <c r="N127" s="459"/>
      <c r="O127" s="459"/>
      <c r="P127" s="387" t="str">
        <f t="shared" si="145"/>
        <v/>
      </c>
      <c r="Q127" s="459"/>
      <c r="R127" s="459"/>
      <c r="S127" s="200" t="str">
        <f t="shared" si="146"/>
        <v/>
      </c>
      <c r="T127" s="472">
        <f t="shared" si="153"/>
        <v>0</v>
      </c>
      <c r="U127" s="455">
        <f t="shared" si="154"/>
        <v>0</v>
      </c>
      <c r="V127" s="387" t="str">
        <f t="shared" si="148"/>
        <v/>
      </c>
      <c r="W127" s="455">
        <f t="shared" si="155"/>
        <v>0</v>
      </c>
      <c r="X127" s="455">
        <f t="shared" si="156"/>
        <v>0</v>
      </c>
      <c r="Y127" s="387" t="str">
        <f t="shared" si="150"/>
        <v/>
      </c>
      <c r="Z127" s="455">
        <f t="shared" si="157"/>
        <v>0</v>
      </c>
      <c r="AA127" s="455">
        <f t="shared" si="158"/>
        <v>0</v>
      </c>
      <c r="AB127" s="200" t="str">
        <f t="shared" si="152"/>
        <v/>
      </c>
      <c r="AC127" s="16"/>
    </row>
    <row r="128" spans="1:29" ht="14">
      <c r="A128" s="385" t="str">
        <f>""&amp;'3.2 Details Prod lines'!B126</f>
        <v/>
      </c>
      <c r="B128" s="301">
        <f>+'3.2 Details Prod lines'!H126</f>
        <v>0</v>
      </c>
      <c r="C128" s="402">
        <f>+'3.2 Details Prod lines'!I126</f>
        <v>0</v>
      </c>
      <c r="D128" s="387" t="str">
        <f t="shared" ref="D128:D137" si="159">IFERROR(+C128/C$155,"")</f>
        <v/>
      </c>
      <c r="E128" s="459"/>
      <c r="F128" s="459"/>
      <c r="G128" s="387" t="str">
        <f t="shared" ref="G128:G137" si="160">IFERROR(+F128/F$155,"")</f>
        <v/>
      </c>
      <c r="H128" s="459"/>
      <c r="I128" s="459"/>
      <c r="J128" s="465" t="str">
        <f t="shared" ref="J128:J137" si="161">IFERROR(+I128/I$155,"")</f>
        <v/>
      </c>
      <c r="K128" s="301">
        <f>+'3.2 Details Prod lines'!R126</f>
        <v>0</v>
      </c>
      <c r="L128" s="402">
        <f>+'3.2 Details Prod lines'!S126</f>
        <v>0</v>
      </c>
      <c r="M128" s="387" t="str">
        <f t="shared" ref="M128:M137" si="162">IFERROR(+L128/L$155,"")</f>
        <v/>
      </c>
      <c r="N128" s="459"/>
      <c r="O128" s="459"/>
      <c r="P128" s="387" t="str">
        <f t="shared" ref="P128:P137" si="163">IFERROR(+O128/O$155,"")</f>
        <v/>
      </c>
      <c r="Q128" s="459"/>
      <c r="R128" s="459"/>
      <c r="S128" s="200" t="str">
        <f t="shared" ref="S128:S137" si="164">IFERROR(+R128/R$155,"")</f>
        <v/>
      </c>
      <c r="T128" s="472">
        <f t="shared" ref="T128:U132" si="165">B128+K128</f>
        <v>0</v>
      </c>
      <c r="U128" s="455">
        <f t="shared" si="165"/>
        <v>0</v>
      </c>
      <c r="V128" s="387" t="str">
        <f t="shared" ref="V128:V137" si="166">IFERROR(+U128/U$155,"")</f>
        <v/>
      </c>
      <c r="W128" s="455">
        <f t="shared" ref="W128:X132" si="167">E128+N128</f>
        <v>0</v>
      </c>
      <c r="X128" s="455">
        <f t="shared" si="167"/>
        <v>0</v>
      </c>
      <c r="Y128" s="387" t="str">
        <f t="shared" ref="Y128:Y137" si="168">IFERROR(+X128/X$155,"")</f>
        <v/>
      </c>
      <c r="Z128" s="455">
        <f t="shared" ref="Z128:AA132" si="169">H128+Q128</f>
        <v>0</v>
      </c>
      <c r="AA128" s="455">
        <f t="shared" si="169"/>
        <v>0</v>
      </c>
      <c r="AB128" s="200" t="str">
        <f t="shared" ref="AB128:AB137" si="170">IFERROR(+AA128/AA$155,"")</f>
        <v/>
      </c>
      <c r="AC128" s="16"/>
    </row>
    <row r="129" spans="1:29" ht="14">
      <c r="A129" s="385" t="str">
        <f>""&amp;'3.2 Details Prod lines'!B127</f>
        <v/>
      </c>
      <c r="B129" s="301">
        <f>+'3.2 Details Prod lines'!H127</f>
        <v>0</v>
      </c>
      <c r="C129" s="402">
        <f>+'3.2 Details Prod lines'!I127</f>
        <v>0</v>
      </c>
      <c r="D129" s="387" t="str">
        <f t="shared" si="159"/>
        <v/>
      </c>
      <c r="E129" s="459"/>
      <c r="F129" s="459"/>
      <c r="G129" s="387" t="str">
        <f t="shared" si="160"/>
        <v/>
      </c>
      <c r="H129" s="459"/>
      <c r="I129" s="459"/>
      <c r="J129" s="465" t="str">
        <f t="shared" si="161"/>
        <v/>
      </c>
      <c r="K129" s="301">
        <f>+'3.2 Details Prod lines'!R127</f>
        <v>0</v>
      </c>
      <c r="L129" s="402">
        <f>+'3.2 Details Prod lines'!S127</f>
        <v>0</v>
      </c>
      <c r="M129" s="387" t="str">
        <f t="shared" si="162"/>
        <v/>
      </c>
      <c r="N129" s="459"/>
      <c r="O129" s="459"/>
      <c r="P129" s="387" t="str">
        <f t="shared" si="163"/>
        <v/>
      </c>
      <c r="Q129" s="459"/>
      <c r="R129" s="459"/>
      <c r="S129" s="200" t="str">
        <f t="shared" si="164"/>
        <v/>
      </c>
      <c r="T129" s="472">
        <f t="shared" si="165"/>
        <v>0</v>
      </c>
      <c r="U129" s="455">
        <f t="shared" si="165"/>
        <v>0</v>
      </c>
      <c r="V129" s="387" t="str">
        <f t="shared" si="166"/>
        <v/>
      </c>
      <c r="W129" s="455">
        <f t="shared" si="167"/>
        <v>0</v>
      </c>
      <c r="X129" s="455">
        <f t="shared" si="167"/>
        <v>0</v>
      </c>
      <c r="Y129" s="387" t="str">
        <f t="shared" si="168"/>
        <v/>
      </c>
      <c r="Z129" s="455">
        <f t="shared" si="169"/>
        <v>0</v>
      </c>
      <c r="AA129" s="455">
        <f t="shared" si="169"/>
        <v>0</v>
      </c>
      <c r="AB129" s="200" t="str">
        <f t="shared" si="170"/>
        <v/>
      </c>
      <c r="AC129" s="16"/>
    </row>
    <row r="130" spans="1:29" ht="14">
      <c r="A130" s="385" t="str">
        <f>""&amp;'3.2 Details Prod lines'!B128</f>
        <v/>
      </c>
      <c r="B130" s="301">
        <f>+'3.2 Details Prod lines'!H128</f>
        <v>0</v>
      </c>
      <c r="C130" s="402">
        <f>+'3.2 Details Prod lines'!I128</f>
        <v>0</v>
      </c>
      <c r="D130" s="387" t="str">
        <f t="shared" si="159"/>
        <v/>
      </c>
      <c r="E130" s="459"/>
      <c r="F130" s="459"/>
      <c r="G130" s="387" t="str">
        <f t="shared" si="160"/>
        <v/>
      </c>
      <c r="H130" s="459"/>
      <c r="I130" s="459"/>
      <c r="J130" s="465" t="str">
        <f t="shared" si="161"/>
        <v/>
      </c>
      <c r="K130" s="301">
        <f>+'3.2 Details Prod lines'!R128</f>
        <v>0</v>
      </c>
      <c r="L130" s="402">
        <f>+'3.2 Details Prod lines'!S128</f>
        <v>0</v>
      </c>
      <c r="M130" s="387" t="str">
        <f t="shared" si="162"/>
        <v/>
      </c>
      <c r="N130" s="459"/>
      <c r="O130" s="459"/>
      <c r="P130" s="387" t="str">
        <f t="shared" si="163"/>
        <v/>
      </c>
      <c r="Q130" s="459"/>
      <c r="R130" s="459"/>
      <c r="S130" s="200" t="str">
        <f t="shared" si="164"/>
        <v/>
      </c>
      <c r="T130" s="472">
        <f t="shared" si="165"/>
        <v>0</v>
      </c>
      <c r="U130" s="455">
        <f t="shared" si="165"/>
        <v>0</v>
      </c>
      <c r="V130" s="387" t="str">
        <f t="shared" si="166"/>
        <v/>
      </c>
      <c r="W130" s="455">
        <f t="shared" si="167"/>
        <v>0</v>
      </c>
      <c r="X130" s="455">
        <f t="shared" si="167"/>
        <v>0</v>
      </c>
      <c r="Y130" s="387" t="str">
        <f t="shared" si="168"/>
        <v/>
      </c>
      <c r="Z130" s="455">
        <f t="shared" si="169"/>
        <v>0</v>
      </c>
      <c r="AA130" s="455">
        <f t="shared" si="169"/>
        <v>0</v>
      </c>
      <c r="AB130" s="200" t="str">
        <f t="shared" si="170"/>
        <v/>
      </c>
      <c r="AC130" s="16"/>
    </row>
    <row r="131" spans="1:29" ht="14">
      <c r="A131" s="385" t="str">
        <f>""&amp;'3.2 Details Prod lines'!B129</f>
        <v/>
      </c>
      <c r="B131" s="301">
        <f>+'3.2 Details Prod lines'!H129</f>
        <v>0</v>
      </c>
      <c r="C131" s="402">
        <f>+'3.2 Details Prod lines'!I129</f>
        <v>0</v>
      </c>
      <c r="D131" s="387" t="str">
        <f t="shared" si="159"/>
        <v/>
      </c>
      <c r="E131" s="459"/>
      <c r="F131" s="459"/>
      <c r="G131" s="387" t="str">
        <f t="shared" si="160"/>
        <v/>
      </c>
      <c r="H131" s="459"/>
      <c r="I131" s="459"/>
      <c r="J131" s="465" t="str">
        <f t="shared" si="161"/>
        <v/>
      </c>
      <c r="K131" s="301">
        <f>+'3.2 Details Prod lines'!R129</f>
        <v>0</v>
      </c>
      <c r="L131" s="402">
        <f>+'3.2 Details Prod lines'!S129</f>
        <v>0</v>
      </c>
      <c r="M131" s="387" t="str">
        <f t="shared" si="162"/>
        <v/>
      </c>
      <c r="N131" s="459"/>
      <c r="O131" s="459"/>
      <c r="P131" s="387" t="str">
        <f t="shared" si="163"/>
        <v/>
      </c>
      <c r="Q131" s="459"/>
      <c r="R131" s="459"/>
      <c r="S131" s="200" t="str">
        <f t="shared" si="164"/>
        <v/>
      </c>
      <c r="T131" s="472">
        <f t="shared" si="165"/>
        <v>0</v>
      </c>
      <c r="U131" s="455">
        <f t="shared" si="165"/>
        <v>0</v>
      </c>
      <c r="V131" s="387" t="str">
        <f t="shared" si="166"/>
        <v/>
      </c>
      <c r="W131" s="455">
        <f t="shared" si="167"/>
        <v>0</v>
      </c>
      <c r="X131" s="455">
        <f t="shared" si="167"/>
        <v>0</v>
      </c>
      <c r="Y131" s="387" t="str">
        <f t="shared" si="168"/>
        <v/>
      </c>
      <c r="Z131" s="455">
        <f t="shared" si="169"/>
        <v>0</v>
      </c>
      <c r="AA131" s="455">
        <f t="shared" si="169"/>
        <v>0</v>
      </c>
      <c r="AB131" s="200" t="str">
        <f t="shared" si="170"/>
        <v/>
      </c>
      <c r="AC131" s="16"/>
    </row>
    <row r="132" spans="1:29" ht="14">
      <c r="A132" s="385" t="str">
        <f>""&amp;'3.2 Details Prod lines'!B130</f>
        <v/>
      </c>
      <c r="B132" s="301">
        <f>+'3.2 Details Prod lines'!H130</f>
        <v>0</v>
      </c>
      <c r="C132" s="402">
        <f>+'3.2 Details Prod lines'!I130</f>
        <v>0</v>
      </c>
      <c r="D132" s="387" t="str">
        <f t="shared" si="159"/>
        <v/>
      </c>
      <c r="E132" s="459"/>
      <c r="F132" s="459"/>
      <c r="G132" s="387" t="str">
        <f t="shared" si="160"/>
        <v/>
      </c>
      <c r="H132" s="459"/>
      <c r="I132" s="459"/>
      <c r="J132" s="465" t="str">
        <f t="shared" si="161"/>
        <v/>
      </c>
      <c r="K132" s="301">
        <f>+'3.2 Details Prod lines'!R130</f>
        <v>0</v>
      </c>
      <c r="L132" s="402">
        <f>+'3.2 Details Prod lines'!S130</f>
        <v>0</v>
      </c>
      <c r="M132" s="387" t="str">
        <f t="shared" si="162"/>
        <v/>
      </c>
      <c r="N132" s="459"/>
      <c r="O132" s="459"/>
      <c r="P132" s="387" t="str">
        <f t="shared" si="163"/>
        <v/>
      </c>
      <c r="Q132" s="459"/>
      <c r="R132" s="459"/>
      <c r="S132" s="200" t="str">
        <f t="shared" si="164"/>
        <v/>
      </c>
      <c r="T132" s="472">
        <f t="shared" si="165"/>
        <v>0</v>
      </c>
      <c r="U132" s="455">
        <f t="shared" si="165"/>
        <v>0</v>
      </c>
      <c r="V132" s="387" t="str">
        <f t="shared" si="166"/>
        <v/>
      </c>
      <c r="W132" s="455">
        <f t="shared" si="167"/>
        <v>0</v>
      </c>
      <c r="X132" s="455">
        <f t="shared" si="167"/>
        <v>0</v>
      </c>
      <c r="Y132" s="387" t="str">
        <f t="shared" si="168"/>
        <v/>
      </c>
      <c r="Z132" s="455">
        <f t="shared" si="169"/>
        <v>0</v>
      </c>
      <c r="AA132" s="455">
        <f t="shared" si="169"/>
        <v>0</v>
      </c>
      <c r="AB132" s="200" t="str">
        <f t="shared" si="170"/>
        <v/>
      </c>
      <c r="AC132" s="16"/>
    </row>
    <row r="133" spans="1:29" ht="14">
      <c r="A133" s="385" t="str">
        <f>""&amp;'3.2 Details Prod lines'!B131</f>
        <v/>
      </c>
      <c r="B133" s="301">
        <f>+'3.2 Details Prod lines'!H131</f>
        <v>0</v>
      </c>
      <c r="C133" s="402">
        <f>+'3.2 Details Prod lines'!I131</f>
        <v>0</v>
      </c>
      <c r="D133" s="387" t="str">
        <f t="shared" si="159"/>
        <v/>
      </c>
      <c r="E133" s="459"/>
      <c r="F133" s="459"/>
      <c r="G133" s="387" t="str">
        <f t="shared" si="160"/>
        <v/>
      </c>
      <c r="H133" s="459"/>
      <c r="I133" s="459"/>
      <c r="J133" s="465" t="str">
        <f t="shared" si="161"/>
        <v/>
      </c>
      <c r="K133" s="301">
        <f>+'3.2 Details Prod lines'!R131</f>
        <v>0</v>
      </c>
      <c r="L133" s="402">
        <f>+'3.2 Details Prod lines'!S131</f>
        <v>0</v>
      </c>
      <c r="M133" s="387" t="str">
        <f t="shared" si="162"/>
        <v/>
      </c>
      <c r="N133" s="459"/>
      <c r="O133" s="459"/>
      <c r="P133" s="387" t="str">
        <f t="shared" si="163"/>
        <v/>
      </c>
      <c r="Q133" s="459"/>
      <c r="R133" s="459"/>
      <c r="S133" s="200" t="str">
        <f t="shared" si="164"/>
        <v/>
      </c>
      <c r="T133" s="472">
        <f t="shared" si="153"/>
        <v>0</v>
      </c>
      <c r="U133" s="455">
        <f t="shared" si="154"/>
        <v>0</v>
      </c>
      <c r="V133" s="387" t="str">
        <f t="shared" si="166"/>
        <v/>
      </c>
      <c r="W133" s="455">
        <f t="shared" si="155"/>
        <v>0</v>
      </c>
      <c r="X133" s="455">
        <f t="shared" si="156"/>
        <v>0</v>
      </c>
      <c r="Y133" s="387" t="str">
        <f t="shared" si="168"/>
        <v/>
      </c>
      <c r="Z133" s="455">
        <f t="shared" si="157"/>
        <v>0</v>
      </c>
      <c r="AA133" s="455">
        <f t="shared" si="158"/>
        <v>0</v>
      </c>
      <c r="AB133" s="200" t="str">
        <f t="shared" si="170"/>
        <v/>
      </c>
      <c r="AC133" s="16"/>
    </row>
    <row r="134" spans="1:29" ht="14">
      <c r="A134" s="385" t="str">
        <f>""&amp;'3.2 Details Prod lines'!B132</f>
        <v/>
      </c>
      <c r="B134" s="301">
        <f>+'3.2 Details Prod lines'!H132</f>
        <v>0</v>
      </c>
      <c r="C134" s="402">
        <f>+'3.2 Details Prod lines'!I132</f>
        <v>0</v>
      </c>
      <c r="D134" s="387" t="str">
        <f t="shared" si="159"/>
        <v/>
      </c>
      <c r="E134" s="459"/>
      <c r="F134" s="459"/>
      <c r="G134" s="387" t="str">
        <f t="shared" si="160"/>
        <v/>
      </c>
      <c r="H134" s="459"/>
      <c r="I134" s="459"/>
      <c r="J134" s="465" t="str">
        <f t="shared" si="161"/>
        <v/>
      </c>
      <c r="K134" s="301">
        <f>+'3.2 Details Prod lines'!R132</f>
        <v>0</v>
      </c>
      <c r="L134" s="402">
        <f>+'3.2 Details Prod lines'!S132</f>
        <v>0</v>
      </c>
      <c r="M134" s="387" t="str">
        <f t="shared" si="162"/>
        <v/>
      </c>
      <c r="N134" s="459"/>
      <c r="O134" s="459"/>
      <c r="P134" s="387" t="str">
        <f t="shared" si="163"/>
        <v/>
      </c>
      <c r="Q134" s="459"/>
      <c r="R134" s="459"/>
      <c r="S134" s="200" t="str">
        <f t="shared" si="164"/>
        <v/>
      </c>
      <c r="T134" s="472">
        <f t="shared" si="153"/>
        <v>0</v>
      </c>
      <c r="U134" s="455">
        <f t="shared" si="154"/>
        <v>0</v>
      </c>
      <c r="V134" s="387" t="str">
        <f t="shared" si="166"/>
        <v/>
      </c>
      <c r="W134" s="455">
        <f t="shared" si="155"/>
        <v>0</v>
      </c>
      <c r="X134" s="455">
        <f t="shared" si="156"/>
        <v>0</v>
      </c>
      <c r="Y134" s="387" t="str">
        <f t="shared" si="168"/>
        <v/>
      </c>
      <c r="Z134" s="455">
        <f t="shared" si="157"/>
        <v>0</v>
      </c>
      <c r="AA134" s="455">
        <f t="shared" si="158"/>
        <v>0</v>
      </c>
      <c r="AB134" s="200" t="str">
        <f t="shared" si="170"/>
        <v/>
      </c>
      <c r="AC134" s="16"/>
    </row>
    <row r="135" spans="1:29" ht="14">
      <c r="A135" s="385" t="str">
        <f>""&amp;'3.2 Details Prod lines'!B133</f>
        <v/>
      </c>
      <c r="B135" s="301">
        <f>+'3.2 Details Prod lines'!H133</f>
        <v>0</v>
      </c>
      <c r="C135" s="402">
        <f>+'3.2 Details Prod lines'!I133</f>
        <v>0</v>
      </c>
      <c r="D135" s="387" t="str">
        <f t="shared" si="159"/>
        <v/>
      </c>
      <c r="E135" s="459"/>
      <c r="F135" s="459"/>
      <c r="G135" s="387" t="str">
        <f t="shared" si="160"/>
        <v/>
      </c>
      <c r="H135" s="459"/>
      <c r="I135" s="459"/>
      <c r="J135" s="465" t="str">
        <f t="shared" si="161"/>
        <v/>
      </c>
      <c r="K135" s="301">
        <f>+'3.2 Details Prod lines'!R133</f>
        <v>0</v>
      </c>
      <c r="L135" s="402">
        <f>+'3.2 Details Prod lines'!S133</f>
        <v>0</v>
      </c>
      <c r="M135" s="387" t="str">
        <f t="shared" si="162"/>
        <v/>
      </c>
      <c r="N135" s="459"/>
      <c r="O135" s="459"/>
      <c r="P135" s="387" t="str">
        <f t="shared" si="163"/>
        <v/>
      </c>
      <c r="Q135" s="459"/>
      <c r="R135" s="459"/>
      <c r="S135" s="200" t="str">
        <f t="shared" si="164"/>
        <v/>
      </c>
      <c r="T135" s="472">
        <f t="shared" si="153"/>
        <v>0</v>
      </c>
      <c r="U135" s="455">
        <f t="shared" si="154"/>
        <v>0</v>
      </c>
      <c r="V135" s="387" t="str">
        <f t="shared" si="166"/>
        <v/>
      </c>
      <c r="W135" s="455">
        <f t="shared" si="155"/>
        <v>0</v>
      </c>
      <c r="X135" s="455">
        <f t="shared" si="156"/>
        <v>0</v>
      </c>
      <c r="Y135" s="387" t="str">
        <f t="shared" si="168"/>
        <v/>
      </c>
      <c r="Z135" s="455">
        <f t="shared" si="157"/>
        <v>0</v>
      </c>
      <c r="AA135" s="455">
        <f t="shared" si="158"/>
        <v>0</v>
      </c>
      <c r="AB135" s="200" t="str">
        <f t="shared" si="170"/>
        <v/>
      </c>
      <c r="AC135" s="16"/>
    </row>
    <row r="136" spans="1:29" ht="14">
      <c r="A136" s="385" t="str">
        <f>""&amp;'3.2 Details Prod lines'!B134</f>
        <v/>
      </c>
      <c r="B136" s="301">
        <f>+'3.2 Details Prod lines'!H134</f>
        <v>0</v>
      </c>
      <c r="C136" s="402">
        <f>+'3.2 Details Prod lines'!I134</f>
        <v>0</v>
      </c>
      <c r="D136" s="387" t="str">
        <f t="shared" si="159"/>
        <v/>
      </c>
      <c r="E136" s="459"/>
      <c r="F136" s="459"/>
      <c r="G136" s="387" t="str">
        <f t="shared" si="160"/>
        <v/>
      </c>
      <c r="H136" s="459"/>
      <c r="I136" s="459"/>
      <c r="J136" s="465" t="str">
        <f t="shared" si="161"/>
        <v/>
      </c>
      <c r="K136" s="301">
        <f>+'3.2 Details Prod lines'!R134</f>
        <v>0</v>
      </c>
      <c r="L136" s="402">
        <f>+'3.2 Details Prod lines'!S134</f>
        <v>0</v>
      </c>
      <c r="M136" s="387" t="str">
        <f t="shared" si="162"/>
        <v/>
      </c>
      <c r="N136" s="459"/>
      <c r="O136" s="459"/>
      <c r="P136" s="387" t="str">
        <f t="shared" si="163"/>
        <v/>
      </c>
      <c r="Q136" s="459"/>
      <c r="R136" s="459"/>
      <c r="S136" s="200" t="str">
        <f t="shared" si="164"/>
        <v/>
      </c>
      <c r="T136" s="472">
        <f>B136+K136</f>
        <v>0</v>
      </c>
      <c r="U136" s="455">
        <f>C136+L136</f>
        <v>0</v>
      </c>
      <c r="V136" s="387" t="str">
        <f t="shared" si="166"/>
        <v/>
      </c>
      <c r="W136" s="455">
        <f>E136+N136</f>
        <v>0</v>
      </c>
      <c r="X136" s="455">
        <f>F136+O136</f>
        <v>0</v>
      </c>
      <c r="Y136" s="387" t="str">
        <f t="shared" si="168"/>
        <v/>
      </c>
      <c r="Z136" s="455">
        <f>H136+Q136</f>
        <v>0</v>
      </c>
      <c r="AA136" s="455">
        <f>I136+R136</f>
        <v>0</v>
      </c>
      <c r="AB136" s="200" t="str">
        <f t="shared" si="170"/>
        <v/>
      </c>
      <c r="AC136" s="16"/>
    </row>
    <row r="137" spans="1:29" ht="14">
      <c r="A137" s="121" t="s">
        <v>180</v>
      </c>
      <c r="B137" s="129">
        <f>SUM(B119:B136)</f>
        <v>0</v>
      </c>
      <c r="C137" s="388">
        <f>SUM(C119:C136)</f>
        <v>0</v>
      </c>
      <c r="D137" s="389" t="str">
        <f t="shared" si="159"/>
        <v/>
      </c>
      <c r="E137" s="388">
        <f>SUM(E119:E136)</f>
        <v>0</v>
      </c>
      <c r="F137" s="388">
        <f>SUM(F119:F136)</f>
        <v>0</v>
      </c>
      <c r="G137" s="389" t="str">
        <f t="shared" si="160"/>
        <v/>
      </c>
      <c r="H137" s="388">
        <f>SUM(H119:H136)</f>
        <v>0</v>
      </c>
      <c r="I137" s="388">
        <f>SUM(I119:I136)</f>
        <v>0</v>
      </c>
      <c r="J137" s="466" t="str">
        <f t="shared" si="161"/>
        <v/>
      </c>
      <c r="K137" s="129">
        <f>SUM(K119:K136)</f>
        <v>0</v>
      </c>
      <c r="L137" s="388">
        <f>SUM(L119:L136)</f>
        <v>0</v>
      </c>
      <c r="M137" s="389" t="str">
        <f t="shared" si="162"/>
        <v/>
      </c>
      <c r="N137" s="388">
        <f>SUM(N119:N136)</f>
        <v>0</v>
      </c>
      <c r="O137" s="388">
        <f>SUM(O119:O136)</f>
        <v>0</v>
      </c>
      <c r="P137" s="389" t="str">
        <f t="shared" si="163"/>
        <v/>
      </c>
      <c r="Q137" s="388">
        <f>SUM(Q119:Q136)</f>
        <v>0</v>
      </c>
      <c r="R137" s="388">
        <f>SUM(R119:R136)</f>
        <v>0</v>
      </c>
      <c r="S137" s="203" t="str">
        <f t="shared" si="164"/>
        <v/>
      </c>
      <c r="T137" s="473">
        <f>SUM(T119:T136)</f>
        <v>0</v>
      </c>
      <c r="U137" s="388">
        <f>SUM(U119:U136)</f>
        <v>0</v>
      </c>
      <c r="V137" s="389" t="str">
        <f t="shared" si="166"/>
        <v/>
      </c>
      <c r="W137" s="388">
        <f>SUM(W119:W136)</f>
        <v>0</v>
      </c>
      <c r="X137" s="388">
        <f>SUM(X119:X136)</f>
        <v>0</v>
      </c>
      <c r="Y137" s="389" t="str">
        <f t="shared" si="168"/>
        <v/>
      </c>
      <c r="Z137" s="388">
        <f>SUM(Z119:Z136)</f>
        <v>0</v>
      </c>
      <c r="AA137" s="388">
        <f>SUM(AA119:AA136)</f>
        <v>0</v>
      </c>
      <c r="AB137" s="203" t="str">
        <f t="shared" si="170"/>
        <v/>
      </c>
      <c r="AC137" s="31"/>
    </row>
    <row r="138" spans="1:29" ht="14">
      <c r="A138" s="380"/>
      <c r="B138" s="134"/>
      <c r="C138" s="390"/>
      <c r="D138" s="391"/>
      <c r="E138" s="390"/>
      <c r="F138" s="390"/>
      <c r="G138" s="391"/>
      <c r="H138" s="390"/>
      <c r="I138" s="390"/>
      <c r="J138" s="469"/>
      <c r="K138" s="134"/>
      <c r="L138" s="390"/>
      <c r="M138" s="391"/>
      <c r="N138" s="390"/>
      <c r="O138" s="390"/>
      <c r="P138" s="391"/>
      <c r="Q138" s="390"/>
      <c r="R138" s="390"/>
      <c r="S138" s="204"/>
      <c r="T138" s="476"/>
      <c r="U138" s="390"/>
      <c r="V138" s="391"/>
      <c r="W138" s="390"/>
      <c r="X138" s="390"/>
      <c r="Y138" s="391"/>
      <c r="Z138" s="390"/>
      <c r="AA138" s="390"/>
      <c r="AB138" s="204"/>
      <c r="AC138" s="31"/>
    </row>
    <row r="139" spans="1:29" ht="14">
      <c r="A139" s="380" t="s">
        <v>275</v>
      </c>
      <c r="B139" s="134"/>
      <c r="C139" s="390"/>
      <c r="D139" s="391"/>
      <c r="E139" s="390"/>
      <c r="F139" s="390"/>
      <c r="G139" s="391"/>
      <c r="H139" s="390"/>
      <c r="I139" s="390"/>
      <c r="J139" s="469"/>
      <c r="K139" s="134"/>
      <c r="L139" s="390"/>
      <c r="M139" s="391"/>
      <c r="N139" s="390"/>
      <c r="O139" s="390"/>
      <c r="P139" s="391"/>
      <c r="Q139" s="390"/>
      <c r="R139" s="390"/>
      <c r="S139" s="204"/>
      <c r="T139" s="476"/>
      <c r="U139" s="390"/>
      <c r="V139" s="391"/>
      <c r="W139" s="390"/>
      <c r="X139" s="390"/>
      <c r="Y139" s="391"/>
      <c r="Z139" s="390"/>
      <c r="AA139" s="390"/>
      <c r="AB139" s="204"/>
      <c r="AC139" s="31"/>
    </row>
    <row r="140" spans="1:29" ht="14">
      <c r="A140" s="385" t="str">
        <f>""&amp;'3.2 Details Prod lines'!B138</f>
        <v>Segregated Funds</v>
      </c>
      <c r="B140" s="301">
        <f>+'3.2 Details Prod lines'!H138</f>
        <v>0</v>
      </c>
      <c r="C140" s="402">
        <f>+'3.2 Details Prod lines'!I138</f>
        <v>0</v>
      </c>
      <c r="D140" s="387" t="str">
        <f t="shared" ref="D140:D152" si="171">IFERROR(+C140/C$155,"")</f>
        <v/>
      </c>
      <c r="E140" s="459"/>
      <c r="F140" s="459"/>
      <c r="G140" s="387" t="str">
        <f t="shared" ref="G140:G152" si="172">IFERROR(+F140/F$155,"")</f>
        <v/>
      </c>
      <c r="H140" s="459"/>
      <c r="I140" s="459"/>
      <c r="J140" s="465" t="str">
        <f t="shared" ref="J140:J152" si="173">IFERROR(+I140/I$155,"")</f>
        <v/>
      </c>
      <c r="K140" s="301">
        <f>+'3.2 Details Prod lines'!R138</f>
        <v>0</v>
      </c>
      <c r="L140" s="402">
        <f>+'3.2 Details Prod lines'!S138</f>
        <v>0</v>
      </c>
      <c r="M140" s="387" t="str">
        <f t="shared" ref="M140:M152" si="174">IFERROR(+L140/L$155,"")</f>
        <v/>
      </c>
      <c r="N140" s="459"/>
      <c r="O140" s="459"/>
      <c r="P140" s="387" t="str">
        <f t="shared" ref="P140:P152" si="175">IFERROR(+O140/O$155,"")</f>
        <v/>
      </c>
      <c r="Q140" s="459"/>
      <c r="R140" s="459"/>
      <c r="S140" s="200" t="str">
        <f t="shared" ref="S140:S152" si="176">IFERROR(+R140/R$155,"")</f>
        <v/>
      </c>
      <c r="T140" s="472">
        <f t="shared" ref="T140:T151" si="177">B140+K140</f>
        <v>0</v>
      </c>
      <c r="U140" s="455">
        <f t="shared" ref="U140:U151" si="178">C140+L140</f>
        <v>0</v>
      </c>
      <c r="V140" s="387" t="str">
        <f t="shared" ref="V140:V152" si="179">IFERROR(+U140/U$155,"")</f>
        <v/>
      </c>
      <c r="W140" s="455">
        <f t="shared" ref="W140:W151" si="180">E140+N140</f>
        <v>0</v>
      </c>
      <c r="X140" s="455">
        <f t="shared" ref="X140:X151" si="181">F140+O140</f>
        <v>0</v>
      </c>
      <c r="Y140" s="387" t="str">
        <f t="shared" ref="Y140:Y152" si="182">IFERROR(+X140/X$155,"")</f>
        <v/>
      </c>
      <c r="Z140" s="455">
        <f t="shared" ref="Z140:Z151" si="183">H140+Q140</f>
        <v>0</v>
      </c>
      <c r="AA140" s="455">
        <f t="shared" ref="AA140:AA151" si="184">I140+R140</f>
        <v>0</v>
      </c>
      <c r="AB140" s="200" t="str">
        <f t="shared" ref="AB140:AB152" si="185">IFERROR(+AA140/AA$155,"")</f>
        <v/>
      </c>
      <c r="AC140" s="31"/>
    </row>
    <row r="141" spans="1:29" ht="14">
      <c r="A141" s="385" t="str">
        <f>""&amp;'3.2 Details Prod lines'!B139</f>
        <v>Guarantees</v>
      </c>
      <c r="B141" s="301">
        <f>+'3.2 Details Prod lines'!H139</f>
        <v>0</v>
      </c>
      <c r="C141" s="402">
        <f>+'3.2 Details Prod lines'!I139</f>
        <v>0</v>
      </c>
      <c r="D141" s="387" t="str">
        <f t="shared" si="171"/>
        <v/>
      </c>
      <c r="E141" s="459"/>
      <c r="F141" s="459"/>
      <c r="G141" s="387" t="str">
        <f t="shared" si="172"/>
        <v/>
      </c>
      <c r="H141" s="459"/>
      <c r="I141" s="459"/>
      <c r="J141" s="465" t="str">
        <f t="shared" si="173"/>
        <v/>
      </c>
      <c r="K141" s="301">
        <f>+'3.2 Details Prod lines'!R139</f>
        <v>0</v>
      </c>
      <c r="L141" s="402">
        <f>+'3.2 Details Prod lines'!S139</f>
        <v>0</v>
      </c>
      <c r="M141" s="387" t="str">
        <f t="shared" si="174"/>
        <v/>
      </c>
      <c r="N141" s="459"/>
      <c r="O141" s="459"/>
      <c r="P141" s="387" t="str">
        <f t="shared" si="175"/>
        <v/>
      </c>
      <c r="Q141" s="459"/>
      <c r="R141" s="459"/>
      <c r="S141" s="200" t="str">
        <f t="shared" si="176"/>
        <v/>
      </c>
      <c r="T141" s="472">
        <f t="shared" si="177"/>
        <v>0</v>
      </c>
      <c r="U141" s="455">
        <f t="shared" si="178"/>
        <v>0</v>
      </c>
      <c r="V141" s="387" t="str">
        <f t="shared" si="179"/>
        <v/>
      </c>
      <c r="W141" s="455">
        <f t="shared" si="180"/>
        <v>0</v>
      </c>
      <c r="X141" s="455">
        <f t="shared" si="181"/>
        <v>0</v>
      </c>
      <c r="Y141" s="387" t="str">
        <f t="shared" si="182"/>
        <v/>
      </c>
      <c r="Z141" s="455">
        <f t="shared" si="183"/>
        <v>0</v>
      </c>
      <c r="AA141" s="455">
        <f t="shared" si="184"/>
        <v>0</v>
      </c>
      <c r="AB141" s="200" t="str">
        <f t="shared" si="185"/>
        <v/>
      </c>
      <c r="AC141" s="31"/>
    </row>
    <row r="142" spans="1:29" ht="14">
      <c r="A142" s="385" t="str">
        <f>""&amp;'3.2 Details Prod lines'!B140</f>
        <v>Other (specify)</v>
      </c>
      <c r="B142" s="301">
        <f>+'3.2 Details Prod lines'!H140</f>
        <v>0</v>
      </c>
      <c r="C142" s="402">
        <f>+'3.2 Details Prod lines'!I140</f>
        <v>0</v>
      </c>
      <c r="D142" s="387" t="str">
        <f t="shared" si="171"/>
        <v/>
      </c>
      <c r="E142" s="459"/>
      <c r="F142" s="459"/>
      <c r="G142" s="387" t="str">
        <f t="shared" si="172"/>
        <v/>
      </c>
      <c r="H142" s="459"/>
      <c r="I142" s="459"/>
      <c r="J142" s="465" t="str">
        <f t="shared" si="173"/>
        <v/>
      </c>
      <c r="K142" s="301">
        <f>+'3.2 Details Prod lines'!R140</f>
        <v>0</v>
      </c>
      <c r="L142" s="402">
        <f>+'3.2 Details Prod lines'!S140</f>
        <v>0</v>
      </c>
      <c r="M142" s="387" t="str">
        <f t="shared" si="174"/>
        <v/>
      </c>
      <c r="N142" s="459"/>
      <c r="O142" s="459"/>
      <c r="P142" s="387" t="str">
        <f t="shared" si="175"/>
        <v/>
      </c>
      <c r="Q142" s="459"/>
      <c r="R142" s="459"/>
      <c r="S142" s="200" t="str">
        <f t="shared" si="176"/>
        <v/>
      </c>
      <c r="T142" s="472">
        <f t="shared" si="177"/>
        <v>0</v>
      </c>
      <c r="U142" s="455">
        <f t="shared" si="178"/>
        <v>0</v>
      </c>
      <c r="V142" s="387" t="str">
        <f t="shared" si="179"/>
        <v/>
      </c>
      <c r="W142" s="455">
        <f t="shared" si="180"/>
        <v>0</v>
      </c>
      <c r="X142" s="455">
        <f t="shared" si="181"/>
        <v>0</v>
      </c>
      <c r="Y142" s="387" t="str">
        <f t="shared" si="182"/>
        <v/>
      </c>
      <c r="Z142" s="455">
        <f t="shared" si="183"/>
        <v>0</v>
      </c>
      <c r="AA142" s="455">
        <f t="shared" si="184"/>
        <v>0</v>
      </c>
      <c r="AB142" s="200" t="str">
        <f t="shared" si="185"/>
        <v/>
      </c>
      <c r="AC142" s="31"/>
    </row>
    <row r="143" spans="1:29" ht="14">
      <c r="A143" s="385" t="str">
        <f>""&amp;'3.2 Details Prod lines'!B141</f>
        <v/>
      </c>
      <c r="B143" s="301">
        <f>+'3.2 Details Prod lines'!H141</f>
        <v>0</v>
      </c>
      <c r="C143" s="402">
        <f>+'3.2 Details Prod lines'!I141</f>
        <v>0</v>
      </c>
      <c r="D143" s="387" t="str">
        <f t="shared" si="171"/>
        <v/>
      </c>
      <c r="E143" s="459"/>
      <c r="F143" s="459"/>
      <c r="G143" s="387" t="str">
        <f t="shared" si="172"/>
        <v/>
      </c>
      <c r="H143" s="459"/>
      <c r="I143" s="459"/>
      <c r="J143" s="465" t="str">
        <f t="shared" si="173"/>
        <v/>
      </c>
      <c r="K143" s="301">
        <f>+'3.2 Details Prod lines'!R141</f>
        <v>0</v>
      </c>
      <c r="L143" s="402">
        <f>+'3.2 Details Prod lines'!S141</f>
        <v>0</v>
      </c>
      <c r="M143" s="387" t="str">
        <f t="shared" si="174"/>
        <v/>
      </c>
      <c r="N143" s="459"/>
      <c r="O143" s="459"/>
      <c r="P143" s="387" t="str">
        <f t="shared" si="175"/>
        <v/>
      </c>
      <c r="Q143" s="459"/>
      <c r="R143" s="459"/>
      <c r="S143" s="200" t="str">
        <f t="shared" si="176"/>
        <v/>
      </c>
      <c r="T143" s="472">
        <f t="shared" ref="T143:U147" si="186">B143+K143</f>
        <v>0</v>
      </c>
      <c r="U143" s="455">
        <f t="shared" si="186"/>
        <v>0</v>
      </c>
      <c r="V143" s="387" t="str">
        <f t="shared" si="179"/>
        <v/>
      </c>
      <c r="W143" s="455">
        <f t="shared" ref="W143:X147" si="187">E143+N143</f>
        <v>0</v>
      </c>
      <c r="X143" s="455">
        <f t="shared" si="187"/>
        <v>0</v>
      </c>
      <c r="Y143" s="387" t="str">
        <f t="shared" si="182"/>
        <v/>
      </c>
      <c r="Z143" s="455">
        <f t="shared" ref="Z143:AA147" si="188">H143+Q143</f>
        <v>0</v>
      </c>
      <c r="AA143" s="455">
        <f t="shared" si="188"/>
        <v>0</v>
      </c>
      <c r="AB143" s="200" t="str">
        <f t="shared" si="185"/>
        <v/>
      </c>
      <c r="AC143" s="31"/>
    </row>
    <row r="144" spans="1:29" ht="14">
      <c r="A144" s="385" t="str">
        <f>""&amp;'3.2 Details Prod lines'!B142</f>
        <v/>
      </c>
      <c r="B144" s="301">
        <f>+'3.2 Details Prod lines'!H142</f>
        <v>0</v>
      </c>
      <c r="C144" s="402">
        <f>+'3.2 Details Prod lines'!I142</f>
        <v>0</v>
      </c>
      <c r="D144" s="387" t="str">
        <f t="shared" si="171"/>
        <v/>
      </c>
      <c r="E144" s="459"/>
      <c r="F144" s="459"/>
      <c r="G144" s="387" t="str">
        <f t="shared" si="172"/>
        <v/>
      </c>
      <c r="H144" s="459"/>
      <c r="I144" s="459"/>
      <c r="J144" s="465" t="str">
        <f t="shared" si="173"/>
        <v/>
      </c>
      <c r="K144" s="301">
        <f>+'3.2 Details Prod lines'!R142</f>
        <v>0</v>
      </c>
      <c r="L144" s="402">
        <f>+'3.2 Details Prod lines'!S142</f>
        <v>0</v>
      </c>
      <c r="M144" s="387" t="str">
        <f t="shared" si="174"/>
        <v/>
      </c>
      <c r="N144" s="459"/>
      <c r="O144" s="459"/>
      <c r="P144" s="387" t="str">
        <f t="shared" si="175"/>
        <v/>
      </c>
      <c r="Q144" s="459"/>
      <c r="R144" s="459"/>
      <c r="S144" s="200" t="str">
        <f t="shared" si="176"/>
        <v/>
      </c>
      <c r="T144" s="472">
        <f t="shared" si="186"/>
        <v>0</v>
      </c>
      <c r="U144" s="455">
        <f t="shared" si="186"/>
        <v>0</v>
      </c>
      <c r="V144" s="387" t="str">
        <f t="shared" si="179"/>
        <v/>
      </c>
      <c r="W144" s="455">
        <f t="shared" si="187"/>
        <v>0</v>
      </c>
      <c r="X144" s="455">
        <f t="shared" si="187"/>
        <v>0</v>
      </c>
      <c r="Y144" s="387" t="str">
        <f t="shared" si="182"/>
        <v/>
      </c>
      <c r="Z144" s="455">
        <f t="shared" si="188"/>
        <v>0</v>
      </c>
      <c r="AA144" s="455">
        <f t="shared" si="188"/>
        <v>0</v>
      </c>
      <c r="AB144" s="200" t="str">
        <f t="shared" si="185"/>
        <v/>
      </c>
      <c r="AC144" s="31"/>
    </row>
    <row r="145" spans="1:29" ht="14">
      <c r="A145" s="385" t="str">
        <f>""&amp;'3.2 Details Prod lines'!B143</f>
        <v/>
      </c>
      <c r="B145" s="301">
        <f>+'3.2 Details Prod lines'!H143</f>
        <v>0</v>
      </c>
      <c r="C145" s="402">
        <f>+'3.2 Details Prod lines'!I143</f>
        <v>0</v>
      </c>
      <c r="D145" s="387" t="str">
        <f t="shared" si="171"/>
        <v/>
      </c>
      <c r="E145" s="459"/>
      <c r="F145" s="459"/>
      <c r="G145" s="387" t="str">
        <f t="shared" si="172"/>
        <v/>
      </c>
      <c r="H145" s="459"/>
      <c r="I145" s="459"/>
      <c r="J145" s="465" t="str">
        <f t="shared" si="173"/>
        <v/>
      </c>
      <c r="K145" s="301">
        <f>+'3.2 Details Prod lines'!R143</f>
        <v>0</v>
      </c>
      <c r="L145" s="402">
        <f>+'3.2 Details Prod lines'!S143</f>
        <v>0</v>
      </c>
      <c r="M145" s="387" t="str">
        <f t="shared" si="174"/>
        <v/>
      </c>
      <c r="N145" s="459"/>
      <c r="O145" s="459"/>
      <c r="P145" s="387" t="str">
        <f t="shared" si="175"/>
        <v/>
      </c>
      <c r="Q145" s="459"/>
      <c r="R145" s="459"/>
      <c r="S145" s="200" t="str">
        <f t="shared" si="176"/>
        <v/>
      </c>
      <c r="T145" s="472">
        <f t="shared" si="186"/>
        <v>0</v>
      </c>
      <c r="U145" s="455">
        <f t="shared" si="186"/>
        <v>0</v>
      </c>
      <c r="V145" s="387" t="str">
        <f t="shared" si="179"/>
        <v/>
      </c>
      <c r="W145" s="455">
        <f t="shared" si="187"/>
        <v>0</v>
      </c>
      <c r="X145" s="455">
        <f t="shared" si="187"/>
        <v>0</v>
      </c>
      <c r="Y145" s="387" t="str">
        <f t="shared" si="182"/>
        <v/>
      </c>
      <c r="Z145" s="455">
        <f t="shared" si="188"/>
        <v>0</v>
      </c>
      <c r="AA145" s="455">
        <f t="shared" si="188"/>
        <v>0</v>
      </c>
      <c r="AB145" s="200" t="str">
        <f t="shared" si="185"/>
        <v/>
      </c>
      <c r="AC145" s="31"/>
    </row>
    <row r="146" spans="1:29" ht="14">
      <c r="A146" s="385" t="str">
        <f>""&amp;'3.2 Details Prod lines'!B144</f>
        <v/>
      </c>
      <c r="B146" s="301">
        <f>+'3.2 Details Prod lines'!H144</f>
        <v>0</v>
      </c>
      <c r="C146" s="402">
        <f>+'3.2 Details Prod lines'!I144</f>
        <v>0</v>
      </c>
      <c r="D146" s="387" t="str">
        <f t="shared" si="171"/>
        <v/>
      </c>
      <c r="E146" s="459"/>
      <c r="F146" s="459"/>
      <c r="G146" s="387" t="str">
        <f t="shared" si="172"/>
        <v/>
      </c>
      <c r="H146" s="459"/>
      <c r="I146" s="459"/>
      <c r="J146" s="465" t="str">
        <f t="shared" si="173"/>
        <v/>
      </c>
      <c r="K146" s="301">
        <f>+'3.2 Details Prod lines'!R144</f>
        <v>0</v>
      </c>
      <c r="L146" s="402">
        <f>+'3.2 Details Prod lines'!S144</f>
        <v>0</v>
      </c>
      <c r="M146" s="387" t="str">
        <f t="shared" si="174"/>
        <v/>
      </c>
      <c r="N146" s="459"/>
      <c r="O146" s="459"/>
      <c r="P146" s="387" t="str">
        <f t="shared" si="175"/>
        <v/>
      </c>
      <c r="Q146" s="459"/>
      <c r="R146" s="459"/>
      <c r="S146" s="200" t="str">
        <f t="shared" si="176"/>
        <v/>
      </c>
      <c r="T146" s="472">
        <f t="shared" si="186"/>
        <v>0</v>
      </c>
      <c r="U146" s="455">
        <f t="shared" si="186"/>
        <v>0</v>
      </c>
      <c r="V146" s="387" t="str">
        <f t="shared" si="179"/>
        <v/>
      </c>
      <c r="W146" s="455">
        <f t="shared" si="187"/>
        <v>0</v>
      </c>
      <c r="X146" s="455">
        <f t="shared" si="187"/>
        <v>0</v>
      </c>
      <c r="Y146" s="387" t="str">
        <f t="shared" si="182"/>
        <v/>
      </c>
      <c r="Z146" s="455">
        <f t="shared" si="188"/>
        <v>0</v>
      </c>
      <c r="AA146" s="455">
        <f t="shared" si="188"/>
        <v>0</v>
      </c>
      <c r="AB146" s="200" t="str">
        <f t="shared" si="185"/>
        <v/>
      </c>
      <c r="AC146" s="31"/>
    </row>
    <row r="147" spans="1:29" ht="14">
      <c r="A147" s="385" t="str">
        <f>""&amp;'3.2 Details Prod lines'!B145</f>
        <v/>
      </c>
      <c r="B147" s="301">
        <f>+'3.2 Details Prod lines'!H145</f>
        <v>0</v>
      </c>
      <c r="C147" s="402">
        <f>+'3.2 Details Prod lines'!I145</f>
        <v>0</v>
      </c>
      <c r="D147" s="387" t="str">
        <f t="shared" si="171"/>
        <v/>
      </c>
      <c r="E147" s="459"/>
      <c r="F147" s="459"/>
      <c r="G147" s="387" t="str">
        <f t="shared" si="172"/>
        <v/>
      </c>
      <c r="H147" s="459"/>
      <c r="I147" s="459"/>
      <c r="J147" s="465" t="str">
        <f t="shared" si="173"/>
        <v/>
      </c>
      <c r="K147" s="301">
        <f>+'3.2 Details Prod lines'!R145</f>
        <v>0</v>
      </c>
      <c r="L147" s="402">
        <f>+'3.2 Details Prod lines'!S145</f>
        <v>0</v>
      </c>
      <c r="M147" s="387" t="str">
        <f t="shared" si="174"/>
        <v/>
      </c>
      <c r="N147" s="459"/>
      <c r="O147" s="459"/>
      <c r="P147" s="387" t="str">
        <f t="shared" si="175"/>
        <v/>
      </c>
      <c r="Q147" s="459"/>
      <c r="R147" s="459"/>
      <c r="S147" s="200" t="str">
        <f t="shared" si="176"/>
        <v/>
      </c>
      <c r="T147" s="472">
        <f t="shared" si="186"/>
        <v>0</v>
      </c>
      <c r="U147" s="455">
        <f t="shared" si="186"/>
        <v>0</v>
      </c>
      <c r="V147" s="387" t="str">
        <f t="shared" si="179"/>
        <v/>
      </c>
      <c r="W147" s="455">
        <f t="shared" si="187"/>
        <v>0</v>
      </c>
      <c r="X147" s="455">
        <f t="shared" si="187"/>
        <v>0</v>
      </c>
      <c r="Y147" s="387" t="str">
        <f t="shared" si="182"/>
        <v/>
      </c>
      <c r="Z147" s="455">
        <f t="shared" si="188"/>
        <v>0</v>
      </c>
      <c r="AA147" s="455">
        <f t="shared" si="188"/>
        <v>0</v>
      </c>
      <c r="AB147" s="200" t="str">
        <f t="shared" si="185"/>
        <v/>
      </c>
      <c r="AC147" s="31"/>
    </row>
    <row r="148" spans="1:29" ht="14">
      <c r="A148" s="385" t="str">
        <f>""&amp;'3.2 Details Prod lines'!B146</f>
        <v/>
      </c>
      <c r="B148" s="301">
        <f>+'3.2 Details Prod lines'!H146</f>
        <v>0</v>
      </c>
      <c r="C148" s="402">
        <f>+'3.2 Details Prod lines'!I146</f>
        <v>0</v>
      </c>
      <c r="D148" s="387" t="str">
        <f t="shared" si="171"/>
        <v/>
      </c>
      <c r="E148" s="459"/>
      <c r="F148" s="459"/>
      <c r="G148" s="387" t="str">
        <f t="shared" si="172"/>
        <v/>
      </c>
      <c r="H148" s="459"/>
      <c r="I148" s="459"/>
      <c r="J148" s="465" t="str">
        <f t="shared" si="173"/>
        <v/>
      </c>
      <c r="K148" s="301">
        <f>+'3.2 Details Prod lines'!R146</f>
        <v>0</v>
      </c>
      <c r="L148" s="402">
        <f>+'3.2 Details Prod lines'!S146</f>
        <v>0</v>
      </c>
      <c r="M148" s="387" t="str">
        <f t="shared" si="174"/>
        <v/>
      </c>
      <c r="N148" s="459"/>
      <c r="O148" s="459"/>
      <c r="P148" s="387" t="str">
        <f t="shared" si="175"/>
        <v/>
      </c>
      <c r="Q148" s="459"/>
      <c r="R148" s="459"/>
      <c r="S148" s="200" t="str">
        <f t="shared" si="176"/>
        <v/>
      </c>
      <c r="T148" s="472">
        <f t="shared" si="177"/>
        <v>0</v>
      </c>
      <c r="U148" s="455">
        <f t="shared" si="178"/>
        <v>0</v>
      </c>
      <c r="V148" s="387" t="str">
        <f t="shared" si="179"/>
        <v/>
      </c>
      <c r="W148" s="455">
        <f t="shared" si="180"/>
        <v>0</v>
      </c>
      <c r="X148" s="455">
        <f t="shared" si="181"/>
        <v>0</v>
      </c>
      <c r="Y148" s="387" t="str">
        <f t="shared" si="182"/>
        <v/>
      </c>
      <c r="Z148" s="455">
        <f t="shared" si="183"/>
        <v>0</v>
      </c>
      <c r="AA148" s="455">
        <f t="shared" si="184"/>
        <v>0</v>
      </c>
      <c r="AB148" s="200" t="str">
        <f t="shared" si="185"/>
        <v/>
      </c>
      <c r="AC148" s="31"/>
    </row>
    <row r="149" spans="1:29" ht="14">
      <c r="A149" s="385" t="str">
        <f>""&amp;'3.2 Details Prod lines'!B147</f>
        <v/>
      </c>
      <c r="B149" s="301">
        <f>+'3.2 Details Prod lines'!H147</f>
        <v>0</v>
      </c>
      <c r="C149" s="402">
        <f>+'3.2 Details Prod lines'!I147</f>
        <v>0</v>
      </c>
      <c r="D149" s="387" t="str">
        <f t="shared" si="171"/>
        <v/>
      </c>
      <c r="E149" s="459"/>
      <c r="F149" s="459"/>
      <c r="G149" s="387" t="str">
        <f t="shared" si="172"/>
        <v/>
      </c>
      <c r="H149" s="459"/>
      <c r="I149" s="459"/>
      <c r="J149" s="465" t="str">
        <f t="shared" si="173"/>
        <v/>
      </c>
      <c r="K149" s="301">
        <f>+'3.2 Details Prod lines'!R147</f>
        <v>0</v>
      </c>
      <c r="L149" s="402">
        <f>+'3.2 Details Prod lines'!S147</f>
        <v>0</v>
      </c>
      <c r="M149" s="387" t="str">
        <f t="shared" si="174"/>
        <v/>
      </c>
      <c r="N149" s="459"/>
      <c r="O149" s="459"/>
      <c r="P149" s="387" t="str">
        <f t="shared" si="175"/>
        <v/>
      </c>
      <c r="Q149" s="459"/>
      <c r="R149" s="459"/>
      <c r="S149" s="200" t="str">
        <f t="shared" si="176"/>
        <v/>
      </c>
      <c r="T149" s="472">
        <f t="shared" si="177"/>
        <v>0</v>
      </c>
      <c r="U149" s="455">
        <f t="shared" si="178"/>
        <v>0</v>
      </c>
      <c r="V149" s="387" t="str">
        <f t="shared" si="179"/>
        <v/>
      </c>
      <c r="W149" s="455">
        <f t="shared" si="180"/>
        <v>0</v>
      </c>
      <c r="X149" s="455">
        <f t="shared" si="181"/>
        <v>0</v>
      </c>
      <c r="Y149" s="387" t="str">
        <f t="shared" si="182"/>
        <v/>
      </c>
      <c r="Z149" s="455">
        <f t="shared" si="183"/>
        <v>0</v>
      </c>
      <c r="AA149" s="455">
        <f t="shared" si="184"/>
        <v>0</v>
      </c>
      <c r="AB149" s="200" t="str">
        <f t="shared" si="185"/>
        <v/>
      </c>
      <c r="AC149" s="31"/>
    </row>
    <row r="150" spans="1:29" ht="14">
      <c r="A150" s="385" t="str">
        <f>""&amp;'3.2 Details Prod lines'!B148</f>
        <v/>
      </c>
      <c r="B150" s="301">
        <f>+'3.2 Details Prod lines'!H148</f>
        <v>0</v>
      </c>
      <c r="C150" s="402">
        <f>+'3.2 Details Prod lines'!I148</f>
        <v>0</v>
      </c>
      <c r="D150" s="387" t="str">
        <f t="shared" si="171"/>
        <v/>
      </c>
      <c r="E150" s="459"/>
      <c r="F150" s="459"/>
      <c r="G150" s="387" t="str">
        <f t="shared" si="172"/>
        <v/>
      </c>
      <c r="H150" s="459"/>
      <c r="I150" s="459"/>
      <c r="J150" s="465" t="str">
        <f t="shared" si="173"/>
        <v/>
      </c>
      <c r="K150" s="301">
        <f>+'3.2 Details Prod lines'!R148</f>
        <v>0</v>
      </c>
      <c r="L150" s="402">
        <f>+'3.2 Details Prod lines'!S148</f>
        <v>0</v>
      </c>
      <c r="M150" s="387" t="str">
        <f t="shared" si="174"/>
        <v/>
      </c>
      <c r="N150" s="459"/>
      <c r="O150" s="459"/>
      <c r="P150" s="387" t="str">
        <f t="shared" si="175"/>
        <v/>
      </c>
      <c r="Q150" s="459"/>
      <c r="R150" s="459"/>
      <c r="S150" s="200" t="str">
        <f t="shared" si="176"/>
        <v/>
      </c>
      <c r="T150" s="472">
        <f t="shared" si="177"/>
        <v>0</v>
      </c>
      <c r="U150" s="455">
        <f t="shared" si="178"/>
        <v>0</v>
      </c>
      <c r="V150" s="387" t="str">
        <f t="shared" si="179"/>
        <v/>
      </c>
      <c r="W150" s="455">
        <f t="shared" si="180"/>
        <v>0</v>
      </c>
      <c r="X150" s="455">
        <f t="shared" si="181"/>
        <v>0</v>
      </c>
      <c r="Y150" s="387" t="str">
        <f t="shared" si="182"/>
        <v/>
      </c>
      <c r="Z150" s="455">
        <f t="shared" si="183"/>
        <v>0</v>
      </c>
      <c r="AA150" s="455">
        <f t="shared" si="184"/>
        <v>0</v>
      </c>
      <c r="AB150" s="200" t="str">
        <f t="shared" si="185"/>
        <v/>
      </c>
      <c r="AC150" s="31"/>
    </row>
    <row r="151" spans="1:29" ht="14">
      <c r="A151" s="385" t="str">
        <f>""&amp;'3.2 Details Prod lines'!B149</f>
        <v/>
      </c>
      <c r="B151" s="301">
        <f>+'3.2 Details Prod lines'!H149</f>
        <v>0</v>
      </c>
      <c r="C151" s="402">
        <f>+'3.2 Details Prod lines'!I149</f>
        <v>0</v>
      </c>
      <c r="D151" s="387" t="str">
        <f t="shared" si="171"/>
        <v/>
      </c>
      <c r="E151" s="459"/>
      <c r="F151" s="459"/>
      <c r="G151" s="387" t="str">
        <f t="shared" si="172"/>
        <v/>
      </c>
      <c r="H151" s="459"/>
      <c r="I151" s="459"/>
      <c r="J151" s="465" t="str">
        <f t="shared" si="173"/>
        <v/>
      </c>
      <c r="K151" s="301">
        <f>+'3.2 Details Prod lines'!R149</f>
        <v>0</v>
      </c>
      <c r="L151" s="402">
        <f>+'3.2 Details Prod lines'!S149</f>
        <v>0</v>
      </c>
      <c r="M151" s="387" t="str">
        <f t="shared" si="174"/>
        <v/>
      </c>
      <c r="N151" s="459"/>
      <c r="O151" s="459"/>
      <c r="P151" s="387" t="str">
        <f t="shared" si="175"/>
        <v/>
      </c>
      <c r="Q151" s="459"/>
      <c r="R151" s="459"/>
      <c r="S151" s="200" t="str">
        <f t="shared" si="176"/>
        <v/>
      </c>
      <c r="T151" s="472">
        <f t="shared" si="177"/>
        <v>0</v>
      </c>
      <c r="U151" s="455">
        <f t="shared" si="178"/>
        <v>0</v>
      </c>
      <c r="V151" s="387" t="str">
        <f t="shared" si="179"/>
        <v/>
      </c>
      <c r="W151" s="455">
        <f t="shared" si="180"/>
        <v>0</v>
      </c>
      <c r="X151" s="455">
        <f t="shared" si="181"/>
        <v>0</v>
      </c>
      <c r="Y151" s="387" t="str">
        <f t="shared" si="182"/>
        <v/>
      </c>
      <c r="Z151" s="455">
        <f t="shared" si="183"/>
        <v>0</v>
      </c>
      <c r="AA151" s="455">
        <f t="shared" si="184"/>
        <v>0</v>
      </c>
      <c r="AB151" s="200" t="str">
        <f t="shared" si="185"/>
        <v/>
      </c>
      <c r="AC151" s="31"/>
    </row>
    <row r="152" spans="1:29" ht="14">
      <c r="A152" s="380" t="s">
        <v>276</v>
      </c>
      <c r="B152" s="129">
        <f>SUM(B140:B151)</f>
        <v>0</v>
      </c>
      <c r="C152" s="388">
        <f>SUM(C140:C151)</f>
        <v>0</v>
      </c>
      <c r="D152" s="387" t="str">
        <f t="shared" si="171"/>
        <v/>
      </c>
      <c r="E152" s="388">
        <f>SUM(E140:E151)</f>
        <v>0</v>
      </c>
      <c r="F152" s="388">
        <f>SUM(F140:F151)</f>
        <v>0</v>
      </c>
      <c r="G152" s="387" t="str">
        <f t="shared" si="172"/>
        <v/>
      </c>
      <c r="H152" s="388">
        <f>SUM(H140:H151)</f>
        <v>0</v>
      </c>
      <c r="I152" s="388">
        <f>SUM(I140:I151)</f>
        <v>0</v>
      </c>
      <c r="J152" s="465" t="str">
        <f t="shared" si="173"/>
        <v/>
      </c>
      <c r="K152" s="129">
        <f>SUM(K140:K151)</f>
        <v>0</v>
      </c>
      <c r="L152" s="388">
        <f>SUM(L140:L151)</f>
        <v>0</v>
      </c>
      <c r="M152" s="387" t="str">
        <f t="shared" si="174"/>
        <v/>
      </c>
      <c r="N152" s="388">
        <f>SUM(N140:N151)</f>
        <v>0</v>
      </c>
      <c r="O152" s="388">
        <f>SUM(O140:O151)</f>
        <v>0</v>
      </c>
      <c r="P152" s="387" t="str">
        <f t="shared" si="175"/>
        <v/>
      </c>
      <c r="Q152" s="388">
        <f>SUM(Q140:Q151)</f>
        <v>0</v>
      </c>
      <c r="R152" s="388">
        <f>SUM(R140:R151)</f>
        <v>0</v>
      </c>
      <c r="S152" s="200" t="str">
        <f t="shared" si="176"/>
        <v/>
      </c>
      <c r="T152" s="473">
        <f>SUM(T140:T151)</f>
        <v>0</v>
      </c>
      <c r="U152" s="388">
        <f>SUM(U140:U151)</f>
        <v>0</v>
      </c>
      <c r="V152" s="387" t="str">
        <f t="shared" si="179"/>
        <v/>
      </c>
      <c r="W152" s="388">
        <f>SUM(W140:W151)</f>
        <v>0</v>
      </c>
      <c r="X152" s="388">
        <f>SUM(X140:X151)</f>
        <v>0</v>
      </c>
      <c r="Y152" s="387" t="str">
        <f t="shared" si="182"/>
        <v/>
      </c>
      <c r="Z152" s="388">
        <f>SUM(Z140:Z151)</f>
        <v>0</v>
      </c>
      <c r="AA152" s="388">
        <f>SUM(AA140:AA151)</f>
        <v>0</v>
      </c>
      <c r="AB152" s="200" t="str">
        <f t="shared" si="185"/>
        <v/>
      </c>
      <c r="AC152" s="31"/>
    </row>
    <row r="153" spans="1:29" ht="14">
      <c r="A153" s="121"/>
      <c r="B153" s="134"/>
      <c r="C153" s="390"/>
      <c r="D153" s="391"/>
      <c r="E153" s="390"/>
      <c r="F153" s="390"/>
      <c r="G153" s="391"/>
      <c r="H153" s="390"/>
      <c r="I153" s="390"/>
      <c r="J153" s="469"/>
      <c r="K153" s="134"/>
      <c r="L153" s="390"/>
      <c r="M153" s="391"/>
      <c r="N153" s="390"/>
      <c r="O153" s="390"/>
      <c r="P153" s="391"/>
      <c r="Q153" s="390"/>
      <c r="R153" s="390"/>
      <c r="S153" s="204"/>
      <c r="T153" s="476"/>
      <c r="U153" s="390"/>
      <c r="V153" s="391"/>
      <c r="W153" s="390"/>
      <c r="X153" s="390"/>
      <c r="Y153" s="391"/>
      <c r="Z153" s="390"/>
      <c r="AA153" s="390"/>
      <c r="AB153" s="204"/>
      <c r="AC153" s="31"/>
    </row>
    <row r="154" spans="1:29" ht="14">
      <c r="A154" s="121" t="s">
        <v>277</v>
      </c>
      <c r="B154" s="129">
        <f>B152+B137+B116+B99+B84+B66+B50</f>
        <v>0</v>
      </c>
      <c r="C154" s="388">
        <f>C152+C137+C116+C99+C84+C66+C50</f>
        <v>0</v>
      </c>
      <c r="D154" s="389" t="str">
        <f>IFERROR(+C154/C$155,"")</f>
        <v/>
      </c>
      <c r="E154" s="388">
        <f>E152+E137+E116+E99+E84+E66+E50</f>
        <v>0</v>
      </c>
      <c r="F154" s="388">
        <f>F152+F137+F116+F99+F84+F66+F50</f>
        <v>0</v>
      </c>
      <c r="G154" s="389" t="str">
        <f>IFERROR(+F154/F$155,"")</f>
        <v/>
      </c>
      <c r="H154" s="388">
        <f>H152+H137+H116+H99+H84+H66+H50</f>
        <v>0</v>
      </c>
      <c r="I154" s="388">
        <f>I152+I137+I116+I99+I84+I66+I50</f>
        <v>0</v>
      </c>
      <c r="J154" s="466" t="str">
        <f>IFERROR(+I154/I$155,"")</f>
        <v/>
      </c>
      <c r="K154" s="129">
        <f>K152+K137+K116+K99+K84+K66+K50</f>
        <v>0</v>
      </c>
      <c r="L154" s="388">
        <f>L152+L137+L116+L99+L84+L66+L50</f>
        <v>0</v>
      </c>
      <c r="M154" s="389" t="str">
        <f>IFERROR(+L154/L$155,"")</f>
        <v/>
      </c>
      <c r="N154" s="388">
        <f>N152+N137+N116+N99+N84+N66+N50</f>
        <v>0</v>
      </c>
      <c r="O154" s="388">
        <f>O152+O137+O116+O99+O84+O66+O50</f>
        <v>0</v>
      </c>
      <c r="P154" s="389" t="str">
        <f>IFERROR(+O154/O$155,"")</f>
        <v/>
      </c>
      <c r="Q154" s="388">
        <f>Q152+Q137+Q116+Q99+Q84+Q66+Q50</f>
        <v>0</v>
      </c>
      <c r="R154" s="388">
        <f>R152+R137+R116+R99+R84+R66+R50</f>
        <v>0</v>
      </c>
      <c r="S154" s="203" t="str">
        <f>IFERROR(+R154/R$155,"")</f>
        <v/>
      </c>
      <c r="T154" s="473">
        <f>T152+T137+T116+T99+T84+T66+T50</f>
        <v>0</v>
      </c>
      <c r="U154" s="388">
        <f>U152+U137+U116+U99+U84+U66+U50</f>
        <v>0</v>
      </c>
      <c r="V154" s="389" t="str">
        <f>IFERROR(+U154/U$155,"")</f>
        <v/>
      </c>
      <c r="W154" s="388">
        <f>W152+W137+W116+W99+W84+W66+W50</f>
        <v>0</v>
      </c>
      <c r="X154" s="388">
        <f>X152+X137+X116+X99+X84+X66+X50</f>
        <v>0</v>
      </c>
      <c r="Y154" s="389" t="str">
        <f>IFERROR(+X154/X$155,"")</f>
        <v/>
      </c>
      <c r="Z154" s="388">
        <f>Z152+Z137+Z116+Z99+Z84+Z66+Z50</f>
        <v>0</v>
      </c>
      <c r="AA154" s="388">
        <f>AA152+AA137+AA116+AA99+AA84+AA66+AA50</f>
        <v>0</v>
      </c>
      <c r="AB154" s="203" t="str">
        <f>IFERROR(+AA154/AA$155,"")</f>
        <v/>
      </c>
      <c r="AC154" s="31"/>
    </row>
    <row r="155" spans="1:29" ht="14.5" thickBot="1">
      <c r="A155" s="122" t="s">
        <v>75</v>
      </c>
      <c r="B155" s="131">
        <f>B31+B154</f>
        <v>0</v>
      </c>
      <c r="C155" s="133">
        <f>C31+C154</f>
        <v>0</v>
      </c>
      <c r="D155" s="132" t="str">
        <f>IFERROR(+C155/C$155,"")</f>
        <v/>
      </c>
      <c r="E155" s="133">
        <f>E31+E154</f>
        <v>0</v>
      </c>
      <c r="F155" s="133">
        <f>F31+F154</f>
        <v>0</v>
      </c>
      <c r="G155" s="132" t="str">
        <f>IFERROR(+F155/F$155,"")</f>
        <v/>
      </c>
      <c r="H155" s="133">
        <f>H31+H154</f>
        <v>0</v>
      </c>
      <c r="I155" s="133">
        <f>I31+I154</f>
        <v>0</v>
      </c>
      <c r="J155" s="412" t="str">
        <f>IFERROR(+I155/I$155,"")</f>
        <v/>
      </c>
      <c r="K155" s="131">
        <f>K31+K154</f>
        <v>0</v>
      </c>
      <c r="L155" s="133">
        <f>L31+L154</f>
        <v>0</v>
      </c>
      <c r="M155" s="132" t="str">
        <f>IFERROR(+L155/L$155,"")</f>
        <v/>
      </c>
      <c r="N155" s="133">
        <f>N31+N154</f>
        <v>0</v>
      </c>
      <c r="O155" s="133">
        <f>O31+O154</f>
        <v>0</v>
      </c>
      <c r="P155" s="132" t="str">
        <f>IFERROR(+O155/O$155,"")</f>
        <v/>
      </c>
      <c r="Q155" s="133">
        <f>Q31+Q154</f>
        <v>0</v>
      </c>
      <c r="R155" s="133">
        <f>R31+R154</f>
        <v>0</v>
      </c>
      <c r="S155" s="205" t="str">
        <f>IFERROR(+R155/R$155,"")</f>
        <v/>
      </c>
      <c r="T155" s="135">
        <f>T31+T154</f>
        <v>0</v>
      </c>
      <c r="U155" s="133">
        <f>U31+U154</f>
        <v>0</v>
      </c>
      <c r="V155" s="132" t="str">
        <f>IFERROR(+U155/U$155,"")</f>
        <v/>
      </c>
      <c r="W155" s="133">
        <f>W31+W154</f>
        <v>0</v>
      </c>
      <c r="X155" s="133">
        <f>X31+X154</f>
        <v>0</v>
      </c>
      <c r="Y155" s="132" t="str">
        <f>IFERROR(+X155/X$155,"")</f>
        <v/>
      </c>
      <c r="Z155" s="133">
        <f>Z31+Z154</f>
        <v>0</v>
      </c>
      <c r="AA155" s="133">
        <f>AA31+AA154</f>
        <v>0</v>
      </c>
      <c r="AB155" s="205" t="str">
        <f>IFERROR(+AA155/AA$155,"")</f>
        <v/>
      </c>
      <c r="AC155" s="31"/>
    </row>
    <row r="156" spans="1:29" s="561" customFormat="1" ht="14">
      <c r="A156" s="565"/>
      <c r="B156" s="562"/>
      <c r="C156" s="562"/>
      <c r="D156" s="563"/>
      <c r="E156" s="562"/>
      <c r="F156" s="562"/>
      <c r="G156" s="563"/>
      <c r="H156" s="562"/>
      <c r="I156" s="562"/>
      <c r="J156" s="563"/>
      <c r="K156" s="562"/>
      <c r="L156" s="562"/>
      <c r="M156" s="563"/>
      <c r="N156" s="562"/>
      <c r="O156" s="562"/>
      <c r="P156" s="563"/>
      <c r="Q156" s="562"/>
      <c r="R156" s="562"/>
      <c r="S156" s="563"/>
      <c r="T156" s="562"/>
      <c r="U156" s="562"/>
      <c r="V156" s="563"/>
      <c r="W156" s="562"/>
      <c r="X156" s="562"/>
      <c r="Y156" s="563"/>
      <c r="Z156" s="562"/>
      <c r="AA156" s="562"/>
      <c r="AB156" s="563"/>
      <c r="AC156" s="563"/>
    </row>
    <row r="157" spans="1:29" s="561" customFormat="1" ht="14">
      <c r="A157" s="566"/>
      <c r="B157" s="562"/>
      <c r="C157" s="562"/>
      <c r="D157" s="563"/>
      <c r="E157" s="562"/>
      <c r="F157" s="562"/>
      <c r="G157" s="563"/>
      <c r="H157" s="562"/>
      <c r="I157" s="562"/>
      <c r="J157" s="563"/>
      <c r="K157" s="562"/>
      <c r="L157" s="562"/>
      <c r="M157" s="563"/>
      <c r="N157" s="562"/>
      <c r="O157" s="562"/>
      <c r="P157" s="563"/>
      <c r="Q157" s="562"/>
      <c r="R157" s="562"/>
      <c r="S157" s="563"/>
      <c r="T157" s="562"/>
      <c r="U157" s="562"/>
      <c r="V157" s="563"/>
      <c r="W157" s="562"/>
      <c r="X157" s="562"/>
      <c r="Y157" s="563"/>
      <c r="Z157" s="562"/>
      <c r="AA157" s="562"/>
      <c r="AB157" s="563"/>
      <c r="AC157" s="563"/>
    </row>
    <row r="158" spans="1:29" s="561" customFormat="1" ht="14">
      <c r="A158" s="564"/>
      <c r="B158" s="564"/>
      <c r="C158" s="564"/>
      <c r="D158" s="564"/>
      <c r="E158" s="564"/>
      <c r="F158" s="564"/>
      <c r="G158" s="564"/>
      <c r="H158" s="564"/>
      <c r="I158" s="564"/>
      <c r="J158" s="564"/>
      <c r="K158" s="564"/>
      <c r="L158" s="564"/>
      <c r="M158" s="564"/>
      <c r="N158" s="564"/>
      <c r="O158" s="564"/>
      <c r="P158" s="564"/>
      <c r="Q158" s="564"/>
      <c r="R158" s="564"/>
      <c r="S158" s="564"/>
      <c r="T158" s="564"/>
      <c r="U158" s="564"/>
      <c r="V158" s="564"/>
      <c r="W158" s="564"/>
      <c r="X158" s="564"/>
      <c r="Y158" s="564"/>
      <c r="Z158" s="564"/>
      <c r="AA158" s="564"/>
      <c r="AB158" s="564"/>
      <c r="AC158" s="563"/>
    </row>
    <row r="159" spans="1:29" ht="14" hidden="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row>
    <row r="160" spans="1:29" ht="14" hidden="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row>
    <row r="161" spans="1:29" ht="14" hidden="1">
      <c r="A161" s="321"/>
      <c r="B161" s="62"/>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row>
    <row r="162" spans="1:29" ht="33.75" hidden="1" customHeight="1">
      <c r="A162" s="322"/>
      <c r="B162" s="323"/>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row>
    <row r="163" spans="1:29" ht="30" hidden="1" customHeight="1">
      <c r="A163" s="322"/>
      <c r="B163" s="324"/>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row>
    <row r="164" spans="1:29" ht="30" hidden="1" customHeight="1">
      <c r="A164" s="322"/>
      <c r="B164" s="324"/>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row>
    <row r="165" spans="1:29" ht="14" hidden="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row>
    <row r="166" spans="1:29" ht="12.75" hidden="1" customHeight="1"/>
    <row r="167" spans="1:29" ht="12.75" hidden="1" customHeight="1"/>
    <row r="168" spans="1:29" ht="12.75" hidden="1" customHeight="1"/>
    <row r="169" spans="1:29" ht="12.75" hidden="1" customHeight="1"/>
    <row r="170" spans="1:29" ht="12.75" hidden="1" customHeight="1"/>
    <row r="171" spans="1:29" ht="12.75" hidden="1" customHeight="1"/>
    <row r="172" spans="1:29" ht="12.75" hidden="1" customHeight="1"/>
    <row r="173" spans="1:29" ht="12.75" hidden="1" customHeight="1"/>
    <row r="174" spans="1:29" ht="12.75" hidden="1" customHeight="1"/>
    <row r="175" spans="1:29" ht="12.75" hidden="1" customHeight="1"/>
    <row r="176" spans="1:29" ht="12.75" hidden="1" customHeight="1"/>
    <row r="177" ht="12.75" hidden="1" customHeight="1"/>
    <row r="178" ht="12.75" hidden="1" customHeight="1"/>
    <row r="179" ht="12.75" hidden="1" customHeight="1"/>
    <row r="180" hidden="1"/>
    <row r="181" hidden="1"/>
  </sheetData>
  <sheetProtection algorithmName="SHA-512" hashValue="rBswm+FMHWBriKu0egw3V8KGQAds3iC31edIzCJFxEVv1sdoOCUvDjIO5J6euKFWiaBnLgDEzM/MXCNB6lUYAg==" saltValue="2XYfXxG+oD7+bSOxUsDLPA==" spinCount="100000" sheet="1" objects="1" scenarios="1"/>
  <mergeCells count="16">
    <mergeCell ref="T8:AB8"/>
    <mergeCell ref="K8:S8"/>
    <mergeCell ref="K7:S7"/>
    <mergeCell ref="T7:AB7"/>
    <mergeCell ref="B7:J7"/>
    <mergeCell ref="Z9:AB9"/>
    <mergeCell ref="K9:M9"/>
    <mergeCell ref="N9:P9"/>
    <mergeCell ref="Q9:S9"/>
    <mergeCell ref="T9:V9"/>
    <mergeCell ref="W9:Y9"/>
    <mergeCell ref="A8:A11"/>
    <mergeCell ref="B9:D9"/>
    <mergeCell ref="E9:G9"/>
    <mergeCell ref="H9:J9"/>
    <mergeCell ref="B8:J8"/>
  </mergeCells>
  <conditionalFormatting sqref="B164">
    <cfRule type="cellIs" dxfId="1" priority="1" operator="lessThan">
      <formula>0</formula>
    </cfRule>
  </conditionalFormatting>
  <hyperlinks>
    <hyperlink ref="D1" location="ToC!A1" display="ToC!A1"/>
  </hyperlinks>
  <printOptions horizontalCentered="1"/>
  <pageMargins left="0.25" right="0.25" top="0.75" bottom="0.75" header="0.3" footer="0.3"/>
  <pageSetup paperSize="5" scale="34" orientation="portrait" r:id="rId1"/>
  <headerFooter alignWithMargins="0">
    <oddHeader xml:space="preserve">&amp;C&amp;"Arial Narrow,Bold"&amp;10&amp;A&amp;R&amp;14    </oddHeader>
    <oddFooter>&amp;CPage &amp;P of &amp;N</oddFooter>
  </headerFooter>
  <rowBreaks count="1" manualBreakCount="1">
    <brk id="157" max="16383" man="1"/>
  </rowBreaks>
  <colBreaks count="2" manualBreakCount="2">
    <brk id="10" max="155" man="1"/>
    <brk id="19" max="1048575" man="1"/>
  </colBreaks>
  <ignoredErrors>
    <ignoredError sqref="K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sheetPr>
  <dimension ref="A1:K40"/>
  <sheetViews>
    <sheetView showGridLines="0" view="pageBreakPreview" zoomScale="60" zoomScaleNormal="70" workbookViewId="0"/>
  </sheetViews>
  <sheetFormatPr defaultColWidth="8.7265625" defaultRowHeight="12.5"/>
  <cols>
    <col min="1" max="1" width="42.54296875" style="95" customWidth="1"/>
    <col min="2" max="10" width="19.7265625" style="95" customWidth="1"/>
    <col min="11" max="11" width="3.453125" style="95" customWidth="1"/>
    <col min="12" max="16384" width="8.7265625" style="95"/>
  </cols>
  <sheetData>
    <row r="1" spans="1:11" ht="18">
      <c r="A1" s="41" t="str">
        <f>ToC!A1</f>
        <v>SCHEDULES to the APPOINTED ACTUARY'S REPORT for</v>
      </c>
      <c r="B1" s="18"/>
      <c r="C1" s="18"/>
      <c r="D1" s="188">
        <v>2.2000000000000002</v>
      </c>
      <c r="E1" s="16"/>
      <c r="F1" s="16"/>
      <c r="G1" s="16"/>
      <c r="H1" s="16"/>
      <c r="I1" s="184"/>
      <c r="J1" s="184"/>
      <c r="K1" s="184"/>
    </row>
    <row r="2" spans="1:11" ht="18">
      <c r="A2" s="37" t="str">
        <f>ToC!A2</f>
        <v>Select Name of Insurer doing Long-term Insurance Business</v>
      </c>
      <c r="B2" s="37"/>
      <c r="C2" s="37"/>
      <c r="D2" s="29"/>
      <c r="E2" s="16"/>
      <c r="F2" s="16"/>
      <c r="G2" s="16"/>
      <c r="H2" s="16"/>
      <c r="I2" s="184"/>
      <c r="J2" s="184"/>
      <c r="K2" s="184"/>
    </row>
    <row r="3" spans="1:11" ht="18">
      <c r="A3" s="29" t="str">
        <f>ToC!A3</f>
        <v>Report Date: 31-Dec-2021</v>
      </c>
      <c r="B3" s="358"/>
      <c r="C3" s="29"/>
      <c r="D3" s="16"/>
      <c r="E3" s="16"/>
      <c r="F3" s="16"/>
      <c r="G3" s="16"/>
      <c r="H3" s="16"/>
      <c r="I3" s="184"/>
      <c r="J3" s="184"/>
      <c r="K3" s="184"/>
    </row>
    <row r="4" spans="1:11" ht="10.5" customHeight="1">
      <c r="A4" s="31"/>
      <c r="B4" s="31"/>
      <c r="C4" s="31"/>
      <c r="D4" s="31"/>
      <c r="E4" s="16"/>
      <c r="F4" s="16"/>
      <c r="G4" s="16"/>
      <c r="H4" s="16"/>
      <c r="I4" s="184"/>
      <c r="J4" s="184"/>
      <c r="K4" s="184"/>
    </row>
    <row r="5" spans="1:11" ht="30" customHeight="1">
      <c r="A5" s="93" t="s">
        <v>119</v>
      </c>
      <c r="B5" s="16"/>
      <c r="C5" s="16"/>
      <c r="D5" s="16"/>
      <c r="E5" s="16"/>
      <c r="F5" s="16"/>
      <c r="G5" s="16"/>
      <c r="H5" s="16"/>
      <c r="I5" s="184"/>
      <c r="J5" s="184"/>
      <c r="K5" s="184"/>
    </row>
    <row r="6" spans="1:11" ht="30" customHeight="1" thickBot="1">
      <c r="A6" s="16"/>
      <c r="B6" s="16"/>
      <c r="C6" s="16"/>
      <c r="D6" s="16"/>
      <c r="E6" s="16"/>
      <c r="F6" s="16"/>
      <c r="G6" s="16"/>
      <c r="H6" s="16"/>
      <c r="I6" s="184"/>
      <c r="J6" s="184"/>
      <c r="K6" s="184"/>
    </row>
    <row r="7" spans="1:11" ht="14.5" thickBot="1">
      <c r="A7" s="16"/>
      <c r="B7" s="736" t="s">
        <v>82</v>
      </c>
      <c r="C7" s="737"/>
      <c r="D7" s="738"/>
      <c r="E7" s="736" t="s">
        <v>83</v>
      </c>
      <c r="F7" s="737"/>
      <c r="G7" s="738"/>
      <c r="H7" s="736" t="s">
        <v>88</v>
      </c>
      <c r="I7" s="737"/>
      <c r="J7" s="738"/>
      <c r="K7" s="184"/>
    </row>
    <row r="8" spans="1:11" ht="14">
      <c r="A8" s="105" t="s">
        <v>3</v>
      </c>
      <c r="B8" s="113">
        <f>YEAR(Rpt_date)</f>
        <v>2021</v>
      </c>
      <c r="C8" s="114">
        <f>+B8-1</f>
        <v>2020</v>
      </c>
      <c r="D8" s="115">
        <f>+C8-1</f>
        <v>2019</v>
      </c>
      <c r="E8" s="113">
        <f>YEAR(Rpt_date)</f>
        <v>2021</v>
      </c>
      <c r="F8" s="114">
        <f>+C8</f>
        <v>2020</v>
      </c>
      <c r="G8" s="115">
        <f>+D8</f>
        <v>2019</v>
      </c>
      <c r="H8" s="113">
        <f>YEAR(Rpt_date)</f>
        <v>2021</v>
      </c>
      <c r="I8" s="114">
        <f>+F8</f>
        <v>2020</v>
      </c>
      <c r="J8" s="115">
        <f>+G8</f>
        <v>2019</v>
      </c>
      <c r="K8" s="184"/>
    </row>
    <row r="9" spans="1:11" ht="14.5" thickBot="1">
      <c r="A9" s="116"/>
      <c r="B9" s="117" t="s">
        <v>104</v>
      </c>
      <c r="C9" s="118" t="s">
        <v>104</v>
      </c>
      <c r="D9" s="119" t="s">
        <v>104</v>
      </c>
      <c r="E9" s="117" t="s">
        <v>104</v>
      </c>
      <c r="F9" s="118" t="s">
        <v>104</v>
      </c>
      <c r="G9" s="119" t="s">
        <v>104</v>
      </c>
      <c r="H9" s="428" t="s">
        <v>104</v>
      </c>
      <c r="I9" s="429" t="s">
        <v>104</v>
      </c>
      <c r="J9" s="430" t="s">
        <v>104</v>
      </c>
      <c r="K9" s="184"/>
    </row>
    <row r="10" spans="1:11" ht="19" customHeight="1">
      <c r="A10" s="109" t="s">
        <v>84</v>
      </c>
      <c r="B10" s="110"/>
      <c r="C10" s="111"/>
      <c r="D10" s="112"/>
      <c r="E10" s="110"/>
      <c r="F10" s="111"/>
      <c r="G10" s="422"/>
      <c r="H10" s="113"/>
      <c r="I10" s="114"/>
      <c r="J10" s="115"/>
      <c r="K10" s="184"/>
    </row>
    <row r="11" spans="1:11" ht="14">
      <c r="A11" s="248" t="s">
        <v>197</v>
      </c>
      <c r="B11" s="226"/>
      <c r="C11" s="227"/>
      <c r="D11" s="228"/>
      <c r="E11" s="226"/>
      <c r="F11" s="227"/>
      <c r="G11" s="423"/>
      <c r="H11" s="235">
        <f>B11+E11</f>
        <v>0</v>
      </c>
      <c r="I11" s="420">
        <f>C11+F11</f>
        <v>0</v>
      </c>
      <c r="J11" s="431">
        <f>D11+G11</f>
        <v>0</v>
      </c>
      <c r="K11" s="184"/>
    </row>
    <row r="12" spans="1:11" ht="19.5" customHeight="1">
      <c r="A12" s="245" t="s">
        <v>198</v>
      </c>
      <c r="B12" s="226"/>
      <c r="C12" s="227"/>
      <c r="D12" s="228"/>
      <c r="E12" s="226"/>
      <c r="F12" s="227"/>
      <c r="G12" s="423"/>
      <c r="H12" s="235">
        <f t="shared" ref="H12:H21" si="0">B12+E12</f>
        <v>0</v>
      </c>
      <c r="I12" s="420">
        <f t="shared" ref="I12:I21" si="1">C12+F12</f>
        <v>0</v>
      </c>
      <c r="J12" s="431">
        <f t="shared" ref="J12:J21" si="2">D12+G12</f>
        <v>0</v>
      </c>
      <c r="K12" s="184"/>
    </row>
    <row r="13" spans="1:11" ht="14">
      <c r="A13" s="245" t="s">
        <v>200</v>
      </c>
      <c r="B13" s="226"/>
      <c r="C13" s="227"/>
      <c r="D13" s="228"/>
      <c r="E13" s="226"/>
      <c r="F13" s="227"/>
      <c r="G13" s="423"/>
      <c r="H13" s="235">
        <f t="shared" si="0"/>
        <v>0</v>
      </c>
      <c r="I13" s="420">
        <f t="shared" si="1"/>
        <v>0</v>
      </c>
      <c r="J13" s="431">
        <f t="shared" si="2"/>
        <v>0</v>
      </c>
      <c r="K13" s="184"/>
    </row>
    <row r="14" spans="1:11" ht="14">
      <c r="A14" s="245" t="s">
        <v>201</v>
      </c>
      <c r="B14" s="226"/>
      <c r="C14" s="227"/>
      <c r="D14" s="228"/>
      <c r="E14" s="226"/>
      <c r="F14" s="227"/>
      <c r="G14" s="423"/>
      <c r="H14" s="235">
        <f t="shared" si="0"/>
        <v>0</v>
      </c>
      <c r="I14" s="420">
        <f t="shared" si="1"/>
        <v>0</v>
      </c>
      <c r="J14" s="431">
        <f t="shared" si="2"/>
        <v>0</v>
      </c>
      <c r="K14" s="184"/>
    </row>
    <row r="15" spans="1:11" ht="14">
      <c r="A15" s="245" t="s">
        <v>199</v>
      </c>
      <c r="B15" s="226"/>
      <c r="C15" s="227"/>
      <c r="D15" s="228"/>
      <c r="E15" s="226"/>
      <c r="F15" s="227"/>
      <c r="G15" s="423"/>
      <c r="H15" s="235">
        <f t="shared" si="0"/>
        <v>0</v>
      </c>
      <c r="I15" s="420">
        <f t="shared" si="1"/>
        <v>0</v>
      </c>
      <c r="J15" s="431">
        <f t="shared" si="2"/>
        <v>0</v>
      </c>
      <c r="K15" s="184"/>
    </row>
    <row r="16" spans="1:11" ht="19.5" customHeight="1">
      <c r="A16" s="245" t="s">
        <v>5</v>
      </c>
      <c r="B16" s="226"/>
      <c r="C16" s="227"/>
      <c r="D16" s="228"/>
      <c r="E16" s="226"/>
      <c r="F16" s="227"/>
      <c r="G16" s="423"/>
      <c r="H16" s="235">
        <f t="shared" si="0"/>
        <v>0</v>
      </c>
      <c r="I16" s="420">
        <f t="shared" si="1"/>
        <v>0</v>
      </c>
      <c r="J16" s="431">
        <f t="shared" si="2"/>
        <v>0</v>
      </c>
      <c r="K16" s="184"/>
    </row>
    <row r="17" spans="1:11" ht="19.5" customHeight="1">
      <c r="A17" s="246" t="s">
        <v>6</v>
      </c>
      <c r="B17" s="226"/>
      <c r="C17" s="227"/>
      <c r="D17" s="228"/>
      <c r="E17" s="226"/>
      <c r="F17" s="227"/>
      <c r="G17" s="423"/>
      <c r="H17" s="235">
        <f t="shared" si="0"/>
        <v>0</v>
      </c>
      <c r="I17" s="420">
        <f t="shared" si="1"/>
        <v>0</v>
      </c>
      <c r="J17" s="431">
        <f t="shared" si="2"/>
        <v>0</v>
      </c>
      <c r="K17" s="184"/>
    </row>
    <row r="18" spans="1:11" ht="19.5" customHeight="1">
      <c r="A18" s="246"/>
      <c r="B18" s="226"/>
      <c r="C18" s="227"/>
      <c r="D18" s="228"/>
      <c r="E18" s="226"/>
      <c r="F18" s="227"/>
      <c r="G18" s="423"/>
      <c r="H18" s="235">
        <f t="shared" si="0"/>
        <v>0</v>
      </c>
      <c r="I18" s="420">
        <f t="shared" si="1"/>
        <v>0</v>
      </c>
      <c r="J18" s="431">
        <f t="shared" si="2"/>
        <v>0</v>
      </c>
      <c r="K18" s="184"/>
    </row>
    <row r="19" spans="1:11" ht="19.5" customHeight="1">
      <c r="A19" s="246"/>
      <c r="B19" s="226"/>
      <c r="C19" s="227"/>
      <c r="D19" s="228"/>
      <c r="E19" s="226"/>
      <c r="F19" s="227"/>
      <c r="G19" s="423"/>
      <c r="H19" s="235">
        <f t="shared" si="0"/>
        <v>0</v>
      </c>
      <c r="I19" s="420">
        <f t="shared" si="1"/>
        <v>0</v>
      </c>
      <c r="J19" s="431">
        <f t="shared" si="2"/>
        <v>0</v>
      </c>
      <c r="K19" s="184"/>
    </row>
    <row r="20" spans="1:11" ht="19.5" customHeight="1">
      <c r="A20" s="246"/>
      <c r="B20" s="226"/>
      <c r="C20" s="227"/>
      <c r="D20" s="228"/>
      <c r="E20" s="226"/>
      <c r="F20" s="227"/>
      <c r="G20" s="423"/>
      <c r="H20" s="235">
        <f t="shared" si="0"/>
        <v>0</v>
      </c>
      <c r="I20" s="420">
        <f t="shared" si="1"/>
        <v>0</v>
      </c>
      <c r="J20" s="431">
        <f t="shared" si="2"/>
        <v>0</v>
      </c>
      <c r="K20" s="184"/>
    </row>
    <row r="21" spans="1:11" ht="19.5" customHeight="1">
      <c r="A21" s="246"/>
      <c r="B21" s="226"/>
      <c r="C21" s="227"/>
      <c r="D21" s="228"/>
      <c r="E21" s="226"/>
      <c r="F21" s="227"/>
      <c r="G21" s="423"/>
      <c r="H21" s="235">
        <f t="shared" si="0"/>
        <v>0</v>
      </c>
      <c r="I21" s="420">
        <f t="shared" si="1"/>
        <v>0</v>
      </c>
      <c r="J21" s="431">
        <f t="shared" si="2"/>
        <v>0</v>
      </c>
      <c r="K21" s="184"/>
    </row>
    <row r="22" spans="1:11" ht="19.5" customHeight="1">
      <c r="A22" s="107" t="s">
        <v>96</v>
      </c>
      <c r="B22" s="125">
        <f t="shared" ref="B22:J22" si="3">SUM(B11:B21)</f>
        <v>0</v>
      </c>
      <c r="C22" s="126">
        <f t="shared" si="3"/>
        <v>0</v>
      </c>
      <c r="D22" s="229">
        <f t="shared" si="3"/>
        <v>0</v>
      </c>
      <c r="E22" s="125">
        <f t="shared" si="3"/>
        <v>0</v>
      </c>
      <c r="F22" s="126">
        <f t="shared" si="3"/>
        <v>0</v>
      </c>
      <c r="G22" s="424">
        <f t="shared" si="3"/>
        <v>0</v>
      </c>
      <c r="H22" s="125">
        <f t="shared" si="3"/>
        <v>0</v>
      </c>
      <c r="I22" s="283">
        <f t="shared" si="3"/>
        <v>0</v>
      </c>
      <c r="J22" s="229">
        <f t="shared" si="3"/>
        <v>0</v>
      </c>
      <c r="K22" s="184"/>
    </row>
    <row r="23" spans="1:11" ht="19.5" customHeight="1">
      <c r="A23" s="107"/>
      <c r="B23" s="146"/>
      <c r="C23" s="151"/>
      <c r="D23" s="212"/>
      <c r="E23" s="146"/>
      <c r="F23" s="151"/>
      <c r="G23" s="425"/>
      <c r="H23" s="146"/>
      <c r="I23" s="285"/>
      <c r="J23" s="212"/>
      <c r="K23" s="184"/>
    </row>
    <row r="24" spans="1:11" ht="20.149999999999999" customHeight="1">
      <c r="A24" s="106" t="s">
        <v>85</v>
      </c>
      <c r="B24" s="230"/>
      <c r="C24" s="185"/>
      <c r="D24" s="231"/>
      <c r="E24" s="230"/>
      <c r="F24" s="185"/>
      <c r="G24" s="426"/>
      <c r="H24" s="236"/>
      <c r="I24" s="421"/>
      <c r="J24" s="237"/>
      <c r="K24" s="184"/>
    </row>
    <row r="25" spans="1:11" ht="14">
      <c r="A25" s="248" t="s">
        <v>197</v>
      </c>
      <c r="B25" s="226"/>
      <c r="C25" s="227"/>
      <c r="D25" s="228"/>
      <c r="E25" s="226"/>
      <c r="F25" s="227"/>
      <c r="G25" s="423"/>
      <c r="H25" s="235">
        <f t="shared" ref="H25:H35" si="4">B25+E25</f>
        <v>0</v>
      </c>
      <c r="I25" s="420">
        <f t="shared" ref="I25:I35" si="5">C25+F25</f>
        <v>0</v>
      </c>
      <c r="J25" s="431">
        <f t="shared" ref="J25:J35" si="6">D25+G25</f>
        <v>0</v>
      </c>
      <c r="K25" s="184"/>
    </row>
    <row r="26" spans="1:11" ht="20.149999999999999" customHeight="1">
      <c r="A26" s="245" t="s">
        <v>198</v>
      </c>
      <c r="B26" s="226"/>
      <c r="C26" s="227"/>
      <c r="D26" s="228"/>
      <c r="E26" s="226"/>
      <c r="F26" s="227"/>
      <c r="G26" s="423"/>
      <c r="H26" s="235">
        <f t="shared" si="4"/>
        <v>0</v>
      </c>
      <c r="I26" s="420">
        <f t="shared" si="5"/>
        <v>0</v>
      </c>
      <c r="J26" s="431">
        <f t="shared" si="6"/>
        <v>0</v>
      </c>
      <c r="K26" s="184"/>
    </row>
    <row r="27" spans="1:11" ht="14">
      <c r="A27" s="245" t="s">
        <v>200</v>
      </c>
      <c r="B27" s="226"/>
      <c r="C27" s="227"/>
      <c r="D27" s="228"/>
      <c r="E27" s="226"/>
      <c r="F27" s="227"/>
      <c r="G27" s="423"/>
      <c r="H27" s="235">
        <f t="shared" si="4"/>
        <v>0</v>
      </c>
      <c r="I27" s="420">
        <f t="shared" si="5"/>
        <v>0</v>
      </c>
      <c r="J27" s="431">
        <f t="shared" si="6"/>
        <v>0</v>
      </c>
      <c r="K27" s="184"/>
    </row>
    <row r="28" spans="1:11" ht="14">
      <c r="A28" s="245" t="s">
        <v>201</v>
      </c>
      <c r="B28" s="226"/>
      <c r="C28" s="227"/>
      <c r="D28" s="228"/>
      <c r="E28" s="226"/>
      <c r="F28" s="227"/>
      <c r="G28" s="423"/>
      <c r="H28" s="235">
        <f t="shared" si="4"/>
        <v>0</v>
      </c>
      <c r="I28" s="420">
        <f t="shared" si="5"/>
        <v>0</v>
      </c>
      <c r="J28" s="431">
        <f t="shared" si="6"/>
        <v>0</v>
      </c>
      <c r="K28" s="184"/>
    </row>
    <row r="29" spans="1:11" ht="14">
      <c r="A29" s="245" t="s">
        <v>199</v>
      </c>
      <c r="B29" s="226"/>
      <c r="C29" s="227"/>
      <c r="D29" s="228"/>
      <c r="E29" s="226"/>
      <c r="F29" s="227"/>
      <c r="G29" s="423"/>
      <c r="H29" s="235">
        <f t="shared" si="4"/>
        <v>0</v>
      </c>
      <c r="I29" s="420">
        <f t="shared" si="5"/>
        <v>0</v>
      </c>
      <c r="J29" s="431">
        <f t="shared" si="6"/>
        <v>0</v>
      </c>
      <c r="K29" s="184"/>
    </row>
    <row r="30" spans="1:11" ht="20.149999999999999" customHeight="1">
      <c r="A30" s="245" t="s">
        <v>5</v>
      </c>
      <c r="B30" s="226"/>
      <c r="C30" s="227"/>
      <c r="D30" s="228"/>
      <c r="E30" s="226"/>
      <c r="F30" s="227"/>
      <c r="G30" s="423"/>
      <c r="H30" s="235">
        <f t="shared" si="4"/>
        <v>0</v>
      </c>
      <c r="I30" s="420">
        <f t="shared" si="5"/>
        <v>0</v>
      </c>
      <c r="J30" s="431">
        <f t="shared" si="6"/>
        <v>0</v>
      </c>
      <c r="K30" s="184"/>
    </row>
    <row r="31" spans="1:11" ht="20.149999999999999" customHeight="1">
      <c r="A31" s="246" t="s">
        <v>6</v>
      </c>
      <c r="B31" s="226"/>
      <c r="C31" s="227"/>
      <c r="D31" s="228"/>
      <c r="E31" s="226"/>
      <c r="F31" s="227"/>
      <c r="G31" s="423"/>
      <c r="H31" s="235">
        <f t="shared" si="4"/>
        <v>0</v>
      </c>
      <c r="I31" s="420">
        <f t="shared" si="5"/>
        <v>0</v>
      </c>
      <c r="J31" s="431">
        <f t="shared" si="6"/>
        <v>0</v>
      </c>
      <c r="K31" s="184"/>
    </row>
    <row r="32" spans="1:11" ht="20.149999999999999" customHeight="1">
      <c r="A32" s="246"/>
      <c r="B32" s="226"/>
      <c r="C32" s="227"/>
      <c r="D32" s="228"/>
      <c r="E32" s="226"/>
      <c r="F32" s="227"/>
      <c r="G32" s="423"/>
      <c r="H32" s="235">
        <f t="shared" si="4"/>
        <v>0</v>
      </c>
      <c r="I32" s="420">
        <f t="shared" si="5"/>
        <v>0</v>
      </c>
      <c r="J32" s="431">
        <f t="shared" si="6"/>
        <v>0</v>
      </c>
      <c r="K32" s="184"/>
    </row>
    <row r="33" spans="1:11" ht="20.149999999999999" customHeight="1">
      <c r="A33" s="247"/>
      <c r="B33" s="226"/>
      <c r="C33" s="227"/>
      <c r="D33" s="228"/>
      <c r="E33" s="226"/>
      <c r="F33" s="227"/>
      <c r="G33" s="423"/>
      <c r="H33" s="235">
        <f t="shared" si="4"/>
        <v>0</v>
      </c>
      <c r="I33" s="420">
        <f t="shared" si="5"/>
        <v>0</v>
      </c>
      <c r="J33" s="431">
        <f t="shared" si="6"/>
        <v>0</v>
      </c>
      <c r="K33" s="184"/>
    </row>
    <row r="34" spans="1:11" ht="20.149999999999999" customHeight="1">
      <c r="A34" s="247"/>
      <c r="B34" s="226"/>
      <c r="C34" s="227"/>
      <c r="D34" s="228"/>
      <c r="E34" s="226"/>
      <c r="F34" s="227"/>
      <c r="G34" s="423"/>
      <c r="H34" s="235">
        <f t="shared" si="4"/>
        <v>0</v>
      </c>
      <c r="I34" s="420">
        <f t="shared" si="5"/>
        <v>0</v>
      </c>
      <c r="J34" s="431">
        <f t="shared" si="6"/>
        <v>0</v>
      </c>
      <c r="K34" s="184"/>
    </row>
    <row r="35" spans="1:11" ht="20.149999999999999" customHeight="1">
      <c r="A35" s="247"/>
      <c r="B35" s="226"/>
      <c r="C35" s="227"/>
      <c r="D35" s="228"/>
      <c r="E35" s="226"/>
      <c r="F35" s="227"/>
      <c r="G35" s="423"/>
      <c r="H35" s="235">
        <f t="shared" si="4"/>
        <v>0</v>
      </c>
      <c r="I35" s="420">
        <f t="shared" si="5"/>
        <v>0</v>
      </c>
      <c r="J35" s="431">
        <f t="shared" si="6"/>
        <v>0</v>
      </c>
      <c r="K35" s="184"/>
    </row>
    <row r="36" spans="1:11" ht="20.149999999999999" customHeight="1">
      <c r="A36" s="107" t="s">
        <v>96</v>
      </c>
      <c r="B36" s="125">
        <f t="shared" ref="B36:J36" si="7">SUM(B25:B35)</f>
        <v>0</v>
      </c>
      <c r="C36" s="126">
        <f t="shared" si="7"/>
        <v>0</v>
      </c>
      <c r="D36" s="229">
        <f t="shared" si="7"/>
        <v>0</v>
      </c>
      <c r="E36" s="125">
        <f t="shared" si="7"/>
        <v>0</v>
      </c>
      <c r="F36" s="126">
        <f t="shared" si="7"/>
        <v>0</v>
      </c>
      <c r="G36" s="424">
        <f t="shared" si="7"/>
        <v>0</v>
      </c>
      <c r="H36" s="125">
        <f t="shared" si="7"/>
        <v>0</v>
      </c>
      <c r="I36" s="283">
        <f t="shared" si="7"/>
        <v>0</v>
      </c>
      <c r="J36" s="229">
        <f t="shared" si="7"/>
        <v>0</v>
      </c>
      <c r="K36" s="184"/>
    </row>
    <row r="37" spans="1:11" ht="20.149999999999999" customHeight="1">
      <c r="A37" s="143"/>
      <c r="B37" s="232"/>
      <c r="C37" s="233"/>
      <c r="D37" s="234"/>
      <c r="E37" s="232"/>
      <c r="F37" s="233"/>
      <c r="G37" s="427"/>
      <c r="H37" s="146"/>
      <c r="I37" s="285"/>
      <c r="J37" s="212"/>
      <c r="K37" s="184"/>
    </row>
    <row r="38" spans="1:11" ht="20.149999999999999" customHeight="1" thickBot="1">
      <c r="A38" s="108" t="s">
        <v>97</v>
      </c>
      <c r="B38" s="127">
        <f t="shared" ref="B38:J38" si="8">+B36+B22</f>
        <v>0</v>
      </c>
      <c r="C38" s="128">
        <f t="shared" si="8"/>
        <v>0</v>
      </c>
      <c r="D38" s="147">
        <f t="shared" si="8"/>
        <v>0</v>
      </c>
      <c r="E38" s="127">
        <f t="shared" si="8"/>
        <v>0</v>
      </c>
      <c r="F38" s="128">
        <f t="shared" si="8"/>
        <v>0</v>
      </c>
      <c r="G38" s="286">
        <f t="shared" si="8"/>
        <v>0</v>
      </c>
      <c r="H38" s="127">
        <f t="shared" si="8"/>
        <v>0</v>
      </c>
      <c r="I38" s="128">
        <f t="shared" si="8"/>
        <v>0</v>
      </c>
      <c r="J38" s="147">
        <f t="shared" si="8"/>
        <v>0</v>
      </c>
      <c r="K38" s="184"/>
    </row>
    <row r="39" spans="1:11" ht="20.149999999999999" customHeight="1">
      <c r="A39" s="558"/>
      <c r="B39" s="328"/>
      <c r="C39" s="328"/>
      <c r="D39" s="328"/>
      <c r="E39" s="328"/>
      <c r="F39" s="328"/>
      <c r="G39" s="328"/>
      <c r="H39" s="328"/>
      <c r="I39" s="328"/>
      <c r="J39" s="328"/>
      <c r="K39" s="184"/>
    </row>
    <row r="40" spans="1:11" ht="14">
      <c r="A40" s="559"/>
      <c r="B40" s="16"/>
      <c r="C40" s="16"/>
      <c r="D40" s="16"/>
      <c r="E40" s="16"/>
      <c r="F40" s="16"/>
      <c r="G40" s="16"/>
      <c r="H40" s="16"/>
      <c r="I40" s="184"/>
      <c r="J40" s="184"/>
      <c r="K40" s="184"/>
    </row>
  </sheetData>
  <sheetProtection algorithmName="SHA-512" hashValue="6c1v41YIrW4Q4sA4ZuLgf+rtbeRjXyJWTTxq55qm4qsLq9k+dLxR8tYNI+Z74KcuA9myswjs98vv+OyVGQC4pg==" saltValue="VN+S/2/KLAQyY66IxP3dZA==" spinCount="100000" sheet="1" objects="1" scenarios="1"/>
  <mergeCells count="3">
    <mergeCell ref="H7:J7"/>
    <mergeCell ref="B7:D7"/>
    <mergeCell ref="E7:G7"/>
  </mergeCells>
  <hyperlinks>
    <hyperlink ref="D1" location="ToC!A1" display="ToC!A1"/>
  </hyperlinks>
  <printOptions horizontalCentered="1"/>
  <pageMargins left="0.25" right="0.25" top="0.75" bottom="0.75" header="0.3" footer="0.3"/>
  <pageSetup paperSize="5" scale="70" orientation="landscape" r:id="rId1"/>
  <headerFooter alignWithMargins="0">
    <oddHeader xml:space="preserve">&amp;C&amp;"Arial Narrow,Bold"&amp;10&amp;A&amp;R&amp;14    </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A1:AY102"/>
  <sheetViews>
    <sheetView showGridLines="0" view="pageBreakPreview" zoomScale="60" zoomScaleNormal="70" workbookViewId="0">
      <pane xSplit="1" ySplit="10" topLeftCell="L11" activePane="bottomRight" state="frozen"/>
      <selection pane="topRight" activeCell="B1" sqref="B1"/>
      <selection pane="bottomLeft" activeCell="A11" sqref="A11"/>
      <selection pane="bottomRight"/>
    </sheetView>
  </sheetViews>
  <sheetFormatPr defaultColWidth="0" defaultRowHeight="12.5" zeroHeight="1"/>
  <cols>
    <col min="1" max="1" width="58.54296875" style="95" customWidth="1"/>
    <col min="2" max="3" width="19.7265625" style="95" customWidth="1"/>
    <col min="4" max="4" width="11.81640625" style="95" customWidth="1"/>
    <col min="5" max="5" width="19.7265625" style="95" customWidth="1"/>
    <col min="6" max="6" width="11.81640625" style="95" customWidth="1"/>
    <col min="7" max="7" width="19.7265625" style="95" customWidth="1"/>
    <col min="8" max="8" width="11.81640625" style="95" customWidth="1"/>
    <col min="9" max="9" width="19.7265625" style="95" customWidth="1"/>
    <col min="10" max="10" width="11.81640625" style="95" customWidth="1"/>
    <col min="11" max="11" width="19.7265625" style="95" customWidth="1"/>
    <col min="12" max="12" width="11.81640625" style="95" customWidth="1"/>
    <col min="13" max="13" width="19.7265625" style="95" customWidth="1"/>
    <col min="14" max="14" width="11.81640625" style="95" customWidth="1"/>
    <col min="15" max="15" width="19.7265625" style="95" customWidth="1"/>
    <col min="16" max="16" width="11.81640625" style="95" customWidth="1"/>
    <col min="17" max="17" width="19.7265625" style="95" customWidth="1"/>
    <col min="18" max="18" width="11.81640625" style="95" customWidth="1"/>
    <col min="19" max="20" width="19.7265625" style="95" customWidth="1"/>
    <col min="21" max="21" width="11.81640625" style="95" customWidth="1"/>
    <col min="22" max="22" width="19.7265625" style="95" customWidth="1"/>
    <col min="23" max="23" width="11.81640625" style="95" customWidth="1"/>
    <col min="24" max="24" width="19.7265625" style="95" customWidth="1"/>
    <col min="25" max="25" width="11.81640625" style="95" customWidth="1"/>
    <col min="26" max="26" width="19.7265625" style="95" customWidth="1"/>
    <col min="27" max="27" width="11.81640625" style="95" customWidth="1"/>
    <col min="28" max="28" width="19.7265625" style="95" customWidth="1"/>
    <col min="29" max="29" width="11.81640625" style="95" customWidth="1"/>
    <col min="30" max="30" width="19.7265625" style="95" customWidth="1"/>
    <col min="31" max="31" width="11.81640625" style="95" customWidth="1"/>
    <col min="32" max="32" width="19.7265625" style="95" customWidth="1"/>
    <col min="33" max="33" width="11.81640625" style="95" customWidth="1"/>
    <col min="34" max="35" width="19.7265625" style="95" customWidth="1"/>
    <col min="36" max="36" width="11.81640625" style="95" customWidth="1"/>
    <col min="37" max="37" width="19.7265625" style="95" customWidth="1"/>
    <col min="38" max="38" width="11.81640625" style="95" customWidth="1"/>
    <col min="39" max="39" width="19.7265625" style="95" customWidth="1"/>
    <col min="40" max="40" width="11.81640625" style="95" customWidth="1"/>
    <col min="41" max="41" width="19.7265625" style="95" customWidth="1"/>
    <col min="42" max="42" width="11.81640625" style="95" customWidth="1"/>
    <col min="43" max="43" width="19.7265625" style="95" customWidth="1"/>
    <col min="44" max="44" width="11.81640625" style="95" customWidth="1"/>
    <col min="45" max="45" width="19.7265625" style="95" customWidth="1"/>
    <col min="46" max="46" width="11.81640625" style="95" customWidth="1"/>
    <col min="47" max="47" width="19.7265625" style="95" customWidth="1"/>
    <col min="48" max="48" width="11.81640625" style="95" customWidth="1"/>
    <col min="49" max="49" width="19.7265625" style="95" customWidth="1"/>
    <col min="50" max="50" width="11.81640625" style="95" customWidth="1"/>
    <col min="51" max="51" width="4.1796875" style="95" customWidth="1"/>
    <col min="52" max="16384" width="9.1796875" style="95" hidden="1"/>
  </cols>
  <sheetData>
    <row r="1" spans="1:51" ht="18">
      <c r="A1" s="41" t="str">
        <f>ToC!A1</f>
        <v>SCHEDULES to the APPOINTED ACTUARY'S REPORT for</v>
      </c>
      <c r="B1" s="23"/>
      <c r="C1" s="23"/>
      <c r="D1" s="23"/>
      <c r="E1" s="188" t="s">
        <v>191</v>
      </c>
      <c r="F1" s="23"/>
      <c r="G1" s="23"/>
      <c r="H1" s="23"/>
      <c r="I1" s="23"/>
      <c r="J1" s="23"/>
      <c r="K1" s="23"/>
      <c r="L1" s="23"/>
      <c r="M1" s="8"/>
      <c r="N1" s="23"/>
      <c r="O1" s="8"/>
      <c r="P1" s="23"/>
      <c r="Q1" s="8"/>
      <c r="R1" s="23"/>
      <c r="S1" s="8"/>
      <c r="T1" s="8"/>
      <c r="U1" s="8"/>
      <c r="V1" s="8"/>
      <c r="W1" s="8"/>
      <c r="X1" s="8"/>
      <c r="Y1" s="8"/>
      <c r="Z1" s="8"/>
      <c r="AA1" s="8"/>
      <c r="AB1" s="8"/>
      <c r="AC1" s="16"/>
      <c r="AD1" s="184"/>
      <c r="AE1" s="184"/>
      <c r="AF1" s="184"/>
      <c r="AG1" s="184"/>
      <c r="AH1" s="184"/>
      <c r="AI1" s="184"/>
      <c r="AJ1" s="184"/>
      <c r="AK1" s="184"/>
      <c r="AL1" s="184"/>
      <c r="AM1" s="184"/>
      <c r="AN1" s="184"/>
      <c r="AO1" s="184"/>
      <c r="AP1" s="184"/>
      <c r="AQ1" s="184"/>
      <c r="AR1" s="184"/>
      <c r="AS1" s="184"/>
      <c r="AT1" s="184"/>
      <c r="AU1" s="184"/>
      <c r="AV1" s="184"/>
      <c r="AW1" s="184"/>
      <c r="AX1" s="184"/>
      <c r="AY1" s="184"/>
    </row>
    <row r="2" spans="1:51" ht="18">
      <c r="A2" s="37" t="str">
        <f>ToC!A2</f>
        <v>Select Name of Insurer doing Long-term Insurance Business</v>
      </c>
      <c r="B2" s="39"/>
      <c r="C2" s="39"/>
      <c r="D2" s="39"/>
      <c r="E2" s="33"/>
      <c r="F2" s="39"/>
      <c r="G2" s="39"/>
      <c r="H2" s="39"/>
      <c r="I2" s="39"/>
      <c r="J2" s="39"/>
      <c r="K2" s="39"/>
      <c r="L2" s="39"/>
      <c r="M2" s="8"/>
      <c r="N2" s="39"/>
      <c r="O2" s="8"/>
      <c r="P2" s="39"/>
      <c r="Q2" s="8"/>
      <c r="R2" s="39"/>
      <c r="S2" s="8"/>
      <c r="T2" s="8"/>
      <c r="U2" s="8"/>
      <c r="V2" s="8"/>
      <c r="W2" s="8"/>
      <c r="X2" s="8"/>
      <c r="Y2" s="8"/>
      <c r="Z2" s="8"/>
      <c r="AA2" s="8"/>
      <c r="AB2" s="8"/>
      <c r="AC2" s="16"/>
      <c r="AD2" s="184"/>
      <c r="AE2" s="184"/>
      <c r="AF2" s="184"/>
      <c r="AG2" s="184"/>
      <c r="AH2" s="184"/>
      <c r="AI2" s="184"/>
      <c r="AJ2" s="184"/>
      <c r="AK2" s="184"/>
      <c r="AL2" s="184"/>
      <c r="AM2" s="184"/>
      <c r="AN2" s="184"/>
      <c r="AO2" s="184"/>
      <c r="AP2" s="184"/>
      <c r="AQ2" s="184"/>
      <c r="AR2" s="184"/>
      <c r="AS2" s="184"/>
      <c r="AT2" s="184"/>
      <c r="AU2" s="184"/>
      <c r="AV2" s="184"/>
      <c r="AW2" s="184"/>
      <c r="AX2" s="184"/>
      <c r="AY2" s="184"/>
    </row>
    <row r="3" spans="1:51" ht="18">
      <c r="A3" s="29" t="str">
        <f>ToC!A3</f>
        <v>Report Date: 31-Dec-2021</v>
      </c>
      <c r="B3" s="359"/>
      <c r="C3" s="33"/>
      <c r="D3" s="33"/>
      <c r="E3" s="16"/>
      <c r="F3" s="33"/>
      <c r="G3" s="33"/>
      <c r="H3" s="33"/>
      <c r="I3" s="33"/>
      <c r="J3" s="33"/>
      <c r="K3" s="33"/>
      <c r="L3" s="33"/>
      <c r="M3" s="8"/>
      <c r="N3" s="33"/>
      <c r="O3" s="8"/>
      <c r="P3" s="33"/>
      <c r="Q3" s="8"/>
      <c r="R3" s="33"/>
      <c r="S3" s="8"/>
      <c r="T3" s="8"/>
      <c r="U3" s="8"/>
      <c r="V3" s="8"/>
      <c r="W3" s="8"/>
      <c r="X3" s="8"/>
      <c r="Y3" s="8"/>
      <c r="Z3" s="8"/>
      <c r="AA3" s="8"/>
      <c r="AB3" s="8"/>
      <c r="AC3" s="16"/>
      <c r="AD3" s="184"/>
      <c r="AE3" s="184"/>
      <c r="AF3" s="184"/>
      <c r="AG3" s="184"/>
      <c r="AH3" s="184"/>
      <c r="AI3" s="184"/>
      <c r="AJ3" s="184"/>
      <c r="AK3" s="184"/>
      <c r="AL3" s="184"/>
      <c r="AM3" s="184"/>
      <c r="AN3" s="184"/>
      <c r="AO3" s="184"/>
      <c r="AP3" s="184"/>
      <c r="AQ3" s="184"/>
      <c r="AR3" s="184"/>
      <c r="AS3" s="184"/>
      <c r="AT3" s="184"/>
      <c r="AU3" s="184"/>
      <c r="AV3" s="184"/>
      <c r="AW3" s="184"/>
      <c r="AX3" s="184"/>
      <c r="AY3" s="184"/>
    </row>
    <row r="4" spans="1:51" ht="10.5" customHeight="1">
      <c r="A4" s="31"/>
      <c r="B4" s="24"/>
      <c r="C4" s="24"/>
      <c r="D4" s="24"/>
      <c r="E4" s="24"/>
      <c r="F4" s="24"/>
      <c r="G4" s="24"/>
      <c r="H4" s="24"/>
      <c r="I4" s="24"/>
      <c r="J4" s="24"/>
      <c r="K4" s="24"/>
      <c r="L4" s="24"/>
      <c r="M4" s="8"/>
      <c r="N4" s="24"/>
      <c r="O4" s="8"/>
      <c r="P4" s="24"/>
      <c r="Q4" s="8"/>
      <c r="R4" s="24"/>
      <c r="S4" s="8"/>
      <c r="T4" s="8"/>
      <c r="U4" s="8"/>
      <c r="V4" s="8"/>
      <c r="W4" s="8"/>
      <c r="X4" s="8"/>
      <c r="Y4" s="8"/>
      <c r="Z4" s="8"/>
      <c r="AA4" s="8"/>
      <c r="AB4" s="8"/>
      <c r="AC4" s="16"/>
      <c r="AD4" s="184"/>
      <c r="AE4" s="184"/>
      <c r="AF4" s="184"/>
      <c r="AG4" s="184"/>
      <c r="AH4" s="184"/>
      <c r="AI4" s="184"/>
      <c r="AJ4" s="184"/>
      <c r="AK4" s="184"/>
      <c r="AL4" s="184"/>
      <c r="AM4" s="184"/>
      <c r="AN4" s="184"/>
      <c r="AO4" s="184"/>
      <c r="AP4" s="184"/>
      <c r="AQ4" s="184"/>
      <c r="AR4" s="184"/>
      <c r="AS4" s="184"/>
      <c r="AT4" s="184"/>
      <c r="AU4" s="184"/>
      <c r="AV4" s="184"/>
      <c r="AW4" s="184"/>
      <c r="AX4" s="184"/>
      <c r="AY4" s="184"/>
    </row>
    <row r="5" spans="1:51" ht="30" customHeight="1">
      <c r="A5" s="93" t="s">
        <v>117</v>
      </c>
      <c r="B5" s="17"/>
      <c r="C5" s="17"/>
      <c r="D5" s="17"/>
      <c r="E5" s="17"/>
      <c r="F5" s="17"/>
      <c r="G5" s="17"/>
      <c r="H5" s="17"/>
      <c r="I5" s="17"/>
      <c r="J5" s="17"/>
      <c r="K5" s="17"/>
      <c r="L5" s="17"/>
      <c r="M5" s="17"/>
      <c r="N5" s="17"/>
      <c r="O5" s="17"/>
      <c r="P5" s="17"/>
      <c r="Q5" s="17"/>
      <c r="R5" s="17"/>
      <c r="S5" s="17"/>
      <c r="T5" s="17"/>
      <c r="U5" s="8"/>
      <c r="V5" s="8"/>
      <c r="W5" s="8"/>
      <c r="X5" s="8"/>
      <c r="Y5" s="8"/>
      <c r="Z5" s="8"/>
      <c r="AA5" s="8"/>
      <c r="AB5" s="8"/>
      <c r="AC5" s="16"/>
      <c r="AD5" s="184"/>
      <c r="AE5" s="184"/>
      <c r="AF5" s="184"/>
      <c r="AG5" s="184"/>
      <c r="AH5" s="184"/>
      <c r="AI5" s="184"/>
      <c r="AJ5" s="184"/>
      <c r="AK5" s="184"/>
      <c r="AL5" s="184"/>
      <c r="AM5" s="184"/>
      <c r="AN5" s="184"/>
      <c r="AO5" s="184"/>
      <c r="AP5" s="184"/>
      <c r="AQ5" s="184"/>
      <c r="AR5" s="184"/>
      <c r="AS5" s="184"/>
      <c r="AT5" s="184"/>
      <c r="AU5" s="184"/>
      <c r="AV5" s="184"/>
      <c r="AW5" s="184"/>
      <c r="AX5" s="184"/>
      <c r="AY5" s="184"/>
    </row>
    <row r="6" spans="1:51" ht="30" customHeight="1" thickBot="1">
      <c r="A6" s="17"/>
      <c r="B6" s="17"/>
      <c r="C6" s="17"/>
      <c r="D6" s="17"/>
      <c r="E6" s="17"/>
      <c r="F6" s="17"/>
      <c r="G6" s="17"/>
      <c r="H6" s="17"/>
      <c r="I6" s="17"/>
      <c r="J6" s="17"/>
      <c r="K6" s="17"/>
      <c r="L6" s="17"/>
      <c r="M6" s="17"/>
      <c r="N6" s="17"/>
      <c r="O6" s="17"/>
      <c r="P6" s="17"/>
      <c r="Q6" s="17"/>
      <c r="R6" s="17"/>
      <c r="S6" s="17"/>
      <c r="T6" s="17"/>
      <c r="U6" s="8"/>
      <c r="V6" s="8"/>
      <c r="W6" s="8"/>
      <c r="X6" s="8"/>
      <c r="Y6" s="8"/>
      <c r="Z6" s="8"/>
      <c r="AA6" s="8"/>
      <c r="AB6" s="8"/>
      <c r="AC6" s="16"/>
      <c r="AD6" s="184"/>
      <c r="AE6" s="184"/>
      <c r="AF6" s="184"/>
      <c r="AG6" s="184"/>
      <c r="AH6" s="184"/>
      <c r="AI6" s="184"/>
      <c r="AJ6" s="184"/>
      <c r="AK6" s="184"/>
      <c r="AL6" s="184"/>
      <c r="AM6" s="184"/>
      <c r="AN6" s="184"/>
      <c r="AO6" s="184"/>
      <c r="AP6" s="184"/>
      <c r="AQ6" s="184"/>
      <c r="AR6" s="184"/>
      <c r="AS6" s="184"/>
      <c r="AT6" s="184"/>
      <c r="AU6" s="184"/>
      <c r="AV6" s="184"/>
      <c r="AW6" s="184"/>
      <c r="AX6" s="184"/>
      <c r="AY6" s="184"/>
    </row>
    <row r="7" spans="1:51" ht="14">
      <c r="A7" s="721" t="s">
        <v>0</v>
      </c>
      <c r="B7" s="743" t="s">
        <v>82</v>
      </c>
      <c r="C7" s="744"/>
      <c r="D7" s="744"/>
      <c r="E7" s="744"/>
      <c r="F7" s="744"/>
      <c r="G7" s="744"/>
      <c r="H7" s="744"/>
      <c r="I7" s="744"/>
      <c r="J7" s="744"/>
      <c r="K7" s="744"/>
      <c r="L7" s="744"/>
      <c r="M7" s="744"/>
      <c r="N7" s="744"/>
      <c r="O7" s="744"/>
      <c r="P7" s="744"/>
      <c r="Q7" s="744"/>
      <c r="R7" s="745"/>
      <c r="S7" s="743" t="s">
        <v>83</v>
      </c>
      <c r="T7" s="744"/>
      <c r="U7" s="744"/>
      <c r="V7" s="744"/>
      <c r="W7" s="744"/>
      <c r="X7" s="744"/>
      <c r="Y7" s="744"/>
      <c r="Z7" s="744"/>
      <c r="AA7" s="744"/>
      <c r="AB7" s="744"/>
      <c r="AC7" s="744"/>
      <c r="AD7" s="744"/>
      <c r="AE7" s="744"/>
      <c r="AF7" s="744"/>
      <c r="AG7" s="745"/>
      <c r="AH7" s="743" t="s">
        <v>88</v>
      </c>
      <c r="AI7" s="744"/>
      <c r="AJ7" s="744"/>
      <c r="AK7" s="744"/>
      <c r="AL7" s="744"/>
      <c r="AM7" s="744"/>
      <c r="AN7" s="744"/>
      <c r="AO7" s="744"/>
      <c r="AP7" s="744"/>
      <c r="AQ7" s="744"/>
      <c r="AR7" s="744"/>
      <c r="AS7" s="744"/>
      <c r="AT7" s="744"/>
      <c r="AU7" s="744"/>
      <c r="AV7" s="744"/>
      <c r="AW7" s="744"/>
      <c r="AX7" s="745"/>
      <c r="AY7" s="184"/>
    </row>
    <row r="8" spans="1:51" ht="16.5" customHeight="1">
      <c r="A8" s="722"/>
      <c r="B8" s="741" t="s">
        <v>11</v>
      </c>
      <c r="C8" s="739" t="s">
        <v>17</v>
      </c>
      <c r="D8" s="746"/>
      <c r="E8" s="746"/>
      <c r="F8" s="746"/>
      <c r="G8" s="746"/>
      <c r="H8" s="746"/>
      <c r="I8" s="746"/>
      <c r="J8" s="746"/>
      <c r="K8" s="746"/>
      <c r="L8" s="746"/>
      <c r="M8" s="746"/>
      <c r="N8" s="746"/>
      <c r="O8" s="746"/>
      <c r="P8" s="746"/>
      <c r="Q8" s="746"/>
      <c r="R8" s="747"/>
      <c r="S8" s="741" t="s">
        <v>11</v>
      </c>
      <c r="T8" s="739" t="s">
        <v>17</v>
      </c>
      <c r="U8" s="746"/>
      <c r="V8" s="746"/>
      <c r="W8" s="746"/>
      <c r="X8" s="746"/>
      <c r="Y8" s="746"/>
      <c r="Z8" s="746"/>
      <c r="AA8" s="746"/>
      <c r="AB8" s="746"/>
      <c r="AC8" s="746"/>
      <c r="AD8" s="746"/>
      <c r="AE8" s="746"/>
      <c r="AF8" s="746"/>
      <c r="AG8" s="747"/>
      <c r="AH8" s="741" t="s">
        <v>11</v>
      </c>
      <c r="AI8" s="739" t="s">
        <v>17</v>
      </c>
      <c r="AJ8" s="746"/>
      <c r="AK8" s="746"/>
      <c r="AL8" s="746"/>
      <c r="AM8" s="746"/>
      <c r="AN8" s="746"/>
      <c r="AO8" s="746"/>
      <c r="AP8" s="746"/>
      <c r="AQ8" s="746"/>
      <c r="AR8" s="746"/>
      <c r="AS8" s="746"/>
      <c r="AT8" s="746"/>
      <c r="AU8" s="746"/>
      <c r="AV8" s="746"/>
      <c r="AW8" s="746"/>
      <c r="AX8" s="747"/>
      <c r="AY8" s="184"/>
    </row>
    <row r="9" spans="1:51" ht="16.5" customHeight="1">
      <c r="A9" s="722"/>
      <c r="B9" s="742"/>
      <c r="C9" s="739" t="s">
        <v>18</v>
      </c>
      <c r="D9" s="740"/>
      <c r="E9" s="739" t="s">
        <v>278</v>
      </c>
      <c r="F9" s="740"/>
      <c r="G9" s="739" t="s">
        <v>279</v>
      </c>
      <c r="H9" s="740"/>
      <c r="I9" s="739" t="s">
        <v>23</v>
      </c>
      <c r="J9" s="740"/>
      <c r="K9" s="739" t="s">
        <v>283</v>
      </c>
      <c r="L9" s="740"/>
      <c r="M9" s="739" t="s">
        <v>19</v>
      </c>
      <c r="N9" s="740"/>
      <c r="O9" s="739" t="s">
        <v>20</v>
      </c>
      <c r="P9" s="740"/>
      <c r="Q9" s="739" t="s">
        <v>35</v>
      </c>
      <c r="R9" s="747"/>
      <c r="S9" s="742"/>
      <c r="T9" s="739" t="s">
        <v>18</v>
      </c>
      <c r="U9" s="740"/>
      <c r="V9" s="739" t="s">
        <v>278</v>
      </c>
      <c r="W9" s="740"/>
      <c r="X9" s="739" t="s">
        <v>279</v>
      </c>
      <c r="Y9" s="740"/>
      <c r="Z9" s="739" t="s">
        <v>23</v>
      </c>
      <c r="AA9" s="740"/>
      <c r="AB9" s="739" t="s">
        <v>283</v>
      </c>
      <c r="AC9" s="740"/>
      <c r="AD9" s="739" t="s">
        <v>20</v>
      </c>
      <c r="AE9" s="740"/>
      <c r="AF9" s="739" t="s">
        <v>35</v>
      </c>
      <c r="AG9" s="747"/>
      <c r="AH9" s="742"/>
      <c r="AI9" s="739" t="s">
        <v>18</v>
      </c>
      <c r="AJ9" s="740"/>
      <c r="AK9" s="739" t="s">
        <v>278</v>
      </c>
      <c r="AL9" s="740"/>
      <c r="AM9" s="739" t="s">
        <v>279</v>
      </c>
      <c r="AN9" s="740"/>
      <c r="AO9" s="739" t="s">
        <v>23</v>
      </c>
      <c r="AP9" s="740"/>
      <c r="AQ9" s="739" t="s">
        <v>283</v>
      </c>
      <c r="AR9" s="740"/>
      <c r="AS9" s="739" t="s">
        <v>19</v>
      </c>
      <c r="AT9" s="740"/>
      <c r="AU9" s="739" t="s">
        <v>20</v>
      </c>
      <c r="AV9" s="740"/>
      <c r="AW9" s="739" t="s">
        <v>35</v>
      </c>
      <c r="AX9" s="747"/>
      <c r="AY9" s="184"/>
    </row>
    <row r="10" spans="1:51" ht="28.5" thickBot="1">
      <c r="A10" s="723"/>
      <c r="B10" s="140" t="s">
        <v>104</v>
      </c>
      <c r="C10" s="141" t="s">
        <v>104</v>
      </c>
      <c r="D10" s="141" t="s">
        <v>195</v>
      </c>
      <c r="E10" s="141" t="s">
        <v>104</v>
      </c>
      <c r="F10" s="141" t="s">
        <v>195</v>
      </c>
      <c r="G10" s="141" t="s">
        <v>104</v>
      </c>
      <c r="H10" s="141" t="s">
        <v>195</v>
      </c>
      <c r="I10" s="141" t="s">
        <v>104</v>
      </c>
      <c r="J10" s="141" t="s">
        <v>195</v>
      </c>
      <c r="K10" s="141" t="s">
        <v>104</v>
      </c>
      <c r="L10" s="141" t="s">
        <v>195</v>
      </c>
      <c r="M10" s="141" t="s">
        <v>104</v>
      </c>
      <c r="N10" s="141" t="s">
        <v>195</v>
      </c>
      <c r="O10" s="141" t="s">
        <v>104</v>
      </c>
      <c r="P10" s="141" t="s">
        <v>195</v>
      </c>
      <c r="Q10" s="141" t="s">
        <v>104</v>
      </c>
      <c r="R10" s="206" t="s">
        <v>195</v>
      </c>
      <c r="S10" s="140" t="s">
        <v>104</v>
      </c>
      <c r="T10" s="141" t="s">
        <v>104</v>
      </c>
      <c r="U10" s="141" t="s">
        <v>195</v>
      </c>
      <c r="V10" s="141" t="s">
        <v>104</v>
      </c>
      <c r="W10" s="141" t="s">
        <v>195</v>
      </c>
      <c r="X10" s="141" t="s">
        <v>104</v>
      </c>
      <c r="Y10" s="141" t="s">
        <v>195</v>
      </c>
      <c r="Z10" s="141" t="s">
        <v>104</v>
      </c>
      <c r="AA10" s="141" t="s">
        <v>195</v>
      </c>
      <c r="AB10" s="141" t="s">
        <v>104</v>
      </c>
      <c r="AC10" s="141" t="s">
        <v>195</v>
      </c>
      <c r="AD10" s="141" t="s">
        <v>104</v>
      </c>
      <c r="AE10" s="141" t="s">
        <v>195</v>
      </c>
      <c r="AF10" s="141" t="s">
        <v>104</v>
      </c>
      <c r="AG10" s="206" t="s">
        <v>195</v>
      </c>
      <c r="AH10" s="140" t="s">
        <v>104</v>
      </c>
      <c r="AI10" s="141" t="s">
        <v>104</v>
      </c>
      <c r="AJ10" s="141" t="s">
        <v>195</v>
      </c>
      <c r="AK10" s="141" t="s">
        <v>104</v>
      </c>
      <c r="AL10" s="141" t="s">
        <v>195</v>
      </c>
      <c r="AM10" s="141" t="s">
        <v>104</v>
      </c>
      <c r="AN10" s="141" t="s">
        <v>195</v>
      </c>
      <c r="AO10" s="141" t="s">
        <v>104</v>
      </c>
      <c r="AP10" s="141" t="s">
        <v>195</v>
      </c>
      <c r="AQ10" s="141" t="s">
        <v>104</v>
      </c>
      <c r="AR10" s="141" t="s">
        <v>195</v>
      </c>
      <c r="AS10" s="141" t="s">
        <v>104</v>
      </c>
      <c r="AT10" s="141" t="s">
        <v>195</v>
      </c>
      <c r="AU10" s="141" t="s">
        <v>104</v>
      </c>
      <c r="AV10" s="141" t="s">
        <v>195</v>
      </c>
      <c r="AW10" s="141" t="s">
        <v>104</v>
      </c>
      <c r="AX10" s="206" t="s">
        <v>195</v>
      </c>
      <c r="AY10" s="184"/>
    </row>
    <row r="11" spans="1:51" ht="24" customHeight="1">
      <c r="A11" s="419" t="s">
        <v>280</v>
      </c>
      <c r="B11" s="432"/>
      <c r="C11" s="433"/>
      <c r="D11" s="433"/>
      <c r="E11" s="433"/>
      <c r="F11" s="433"/>
      <c r="G11" s="433"/>
      <c r="H11" s="433"/>
      <c r="I11" s="433"/>
      <c r="J11" s="433"/>
      <c r="K11" s="433"/>
      <c r="L11" s="433"/>
      <c r="M11" s="433"/>
      <c r="N11" s="433"/>
      <c r="O11" s="433"/>
      <c r="P11" s="433"/>
      <c r="Q11" s="434"/>
      <c r="R11" s="435"/>
      <c r="S11" s="432"/>
      <c r="T11" s="433"/>
      <c r="U11" s="433"/>
      <c r="V11" s="433"/>
      <c r="W11" s="433"/>
      <c r="X11" s="433"/>
      <c r="Y11" s="433"/>
      <c r="Z11" s="433"/>
      <c r="AA11" s="433"/>
      <c r="AB11" s="433"/>
      <c r="AC11" s="433"/>
      <c r="AD11" s="433"/>
      <c r="AE11" s="433"/>
      <c r="AF11" s="434"/>
      <c r="AG11" s="436"/>
      <c r="AH11" s="437"/>
      <c r="AI11" s="434"/>
      <c r="AJ11" s="434"/>
      <c r="AK11" s="434"/>
      <c r="AL11" s="434"/>
      <c r="AM11" s="434"/>
      <c r="AN11" s="434"/>
      <c r="AO11" s="434"/>
      <c r="AP11" s="434"/>
      <c r="AQ11" s="434"/>
      <c r="AR11" s="434"/>
      <c r="AS11" s="434"/>
      <c r="AT11" s="434"/>
      <c r="AU11" s="434"/>
      <c r="AV11" s="434"/>
      <c r="AW11" s="434"/>
      <c r="AX11" s="438"/>
      <c r="AY11" s="184"/>
    </row>
    <row r="12" spans="1:51" ht="14">
      <c r="A12" s="439" t="s">
        <v>281</v>
      </c>
      <c r="B12" s="123">
        <f>+'2.1 Summ of Pol Liabilities'!C21</f>
        <v>0</v>
      </c>
      <c r="C12" s="440"/>
      <c r="D12" s="441" t="str">
        <f t="shared" ref="D12:D22" si="0">IFERROR(C12/$B12,"")</f>
        <v/>
      </c>
      <c r="E12" s="440"/>
      <c r="F12" s="441" t="str">
        <f>IFERROR(E12/$B12,"")</f>
        <v/>
      </c>
      <c r="G12" s="440"/>
      <c r="H12" s="441" t="str">
        <f>IFERROR(G12/$B12,"")</f>
        <v/>
      </c>
      <c r="I12" s="440"/>
      <c r="J12" s="441" t="str">
        <f>IFERROR(I12/$B12,"")</f>
        <v/>
      </c>
      <c r="K12" s="440"/>
      <c r="L12" s="441" t="str">
        <f>IFERROR(K12/$B12,"")</f>
        <v/>
      </c>
      <c r="M12" s="440"/>
      <c r="N12" s="441" t="str">
        <f>IFERROR(M12/$B12,"")</f>
        <v/>
      </c>
      <c r="O12" s="440"/>
      <c r="P12" s="441" t="str">
        <f>IFERROR(O12/$B12,"")</f>
        <v/>
      </c>
      <c r="Q12" s="396">
        <f>C12+E12+G12+I12+K12+M12+O12</f>
        <v>0</v>
      </c>
      <c r="R12" s="441" t="str">
        <f>IFERROR(Q12/$B12,"")</f>
        <v/>
      </c>
      <c r="S12" s="123">
        <f>+'2.1 Summ of Pol Liabilities'!L21</f>
        <v>0</v>
      </c>
      <c r="T12" s="440"/>
      <c r="U12" s="441" t="str">
        <f>IFERROR(T12/$B12,"")</f>
        <v/>
      </c>
      <c r="V12" s="440"/>
      <c r="W12" s="441" t="str">
        <f>IFERROR(V12/$B12,"")</f>
        <v/>
      </c>
      <c r="X12" s="440"/>
      <c r="Y12" s="441" t="str">
        <f>IFERROR(X12/$B12,"")</f>
        <v/>
      </c>
      <c r="Z12" s="440"/>
      <c r="AA12" s="441" t="str">
        <f>IFERROR(Z12/$B12,"")</f>
        <v/>
      </c>
      <c r="AB12" s="440"/>
      <c r="AC12" s="441" t="str">
        <f>IFERROR(AB12/$B12,"")</f>
        <v/>
      </c>
      <c r="AD12" s="440"/>
      <c r="AE12" s="441" t="str">
        <f>IFERROR(AD12/$B12,"")</f>
        <v/>
      </c>
      <c r="AF12" s="396">
        <f>T12+V12+X12+Z12+AB12+AD12</f>
        <v>0</v>
      </c>
      <c r="AG12" s="442" t="str">
        <f>IFERROR(AF12/$S12,"")</f>
        <v/>
      </c>
      <c r="AH12" s="123">
        <f>B12+S12</f>
        <v>0</v>
      </c>
      <c r="AI12" s="396">
        <f>C12+T12</f>
        <v>0</v>
      </c>
      <c r="AJ12" s="443" t="str">
        <f>IFERROR(AI12/$AH12,"")</f>
        <v/>
      </c>
      <c r="AK12" s="396">
        <f>E12+V12</f>
        <v>0</v>
      </c>
      <c r="AL12" s="443" t="str">
        <f>IFERROR(AK12/$AH12,"")</f>
        <v/>
      </c>
      <c r="AM12" s="396">
        <f>G12+X12</f>
        <v>0</v>
      </c>
      <c r="AN12" s="443" t="str">
        <f>IFERROR(AM12/$AH12,"")</f>
        <v/>
      </c>
      <c r="AO12" s="396">
        <f>I12+Z12</f>
        <v>0</v>
      </c>
      <c r="AP12" s="443" t="str">
        <f>IFERROR(AO12/$AH12,"")</f>
        <v/>
      </c>
      <c r="AQ12" s="396">
        <f>K12+AB12</f>
        <v>0</v>
      </c>
      <c r="AR12" s="443" t="str">
        <f>IFERROR(AQ12/$AH12,"")</f>
        <v/>
      </c>
      <c r="AS12" s="396">
        <f>M12+AD12</f>
        <v>0</v>
      </c>
      <c r="AT12" s="443" t="str">
        <f>IFERROR(AS12/$AH12,"")</f>
        <v/>
      </c>
      <c r="AU12" s="396">
        <f>O12+AF12</f>
        <v>0</v>
      </c>
      <c r="AV12" s="443" t="str">
        <f>IFERROR(AU12/$AH12,"")</f>
        <v/>
      </c>
      <c r="AW12" s="396">
        <f>AI12+AK12+AO12+AQ12+AS12+AU12</f>
        <v>0</v>
      </c>
      <c r="AX12" s="210" t="str">
        <f>IFERROR(AW12/$AH12,"")</f>
        <v/>
      </c>
      <c r="AY12" s="184"/>
    </row>
    <row r="13" spans="1:51" ht="14">
      <c r="A13" s="439" t="s">
        <v>269</v>
      </c>
      <c r="B13" s="123">
        <f>+'2.1 Summ of Pol Liabilities'!C30</f>
        <v>0</v>
      </c>
      <c r="C13" s="440"/>
      <c r="D13" s="441" t="str">
        <f t="shared" si="0"/>
        <v/>
      </c>
      <c r="E13" s="440"/>
      <c r="F13" s="441" t="str">
        <f>IFERROR(E13/$B13,"")</f>
        <v/>
      </c>
      <c r="G13" s="440"/>
      <c r="H13" s="441" t="str">
        <f>IFERROR(G13/$B13,"")</f>
        <v/>
      </c>
      <c r="I13" s="440"/>
      <c r="J13" s="441" t="str">
        <f>IFERROR(I13/$B13,"")</f>
        <v/>
      </c>
      <c r="K13" s="440"/>
      <c r="L13" s="441" t="str">
        <f>IFERROR(K13/$B13,"")</f>
        <v/>
      </c>
      <c r="M13" s="440"/>
      <c r="N13" s="441" t="str">
        <f>IFERROR(M13/$B13,"")</f>
        <v/>
      </c>
      <c r="O13" s="440"/>
      <c r="P13" s="441" t="str">
        <f>IFERROR(O13/$B13,"")</f>
        <v/>
      </c>
      <c r="Q13" s="396">
        <f>C13+E13+G13+I13+K13+M13+O13</f>
        <v>0</v>
      </c>
      <c r="R13" s="441" t="str">
        <f>IFERROR(Q13/$B13,"")</f>
        <v/>
      </c>
      <c r="S13" s="123">
        <f>+'2.1 Summ of Pol Liabilities'!L30</f>
        <v>0</v>
      </c>
      <c r="T13" s="440"/>
      <c r="U13" s="441" t="str">
        <f>IFERROR(T13/$B13,"")</f>
        <v/>
      </c>
      <c r="V13" s="440"/>
      <c r="W13" s="441" t="str">
        <f>IFERROR(V13/$B13,"")</f>
        <v/>
      </c>
      <c r="X13" s="440"/>
      <c r="Y13" s="441" t="str">
        <f>IFERROR(X13/$B13,"")</f>
        <v/>
      </c>
      <c r="Z13" s="440"/>
      <c r="AA13" s="441" t="str">
        <f>IFERROR(Z13/$B13,"")</f>
        <v/>
      </c>
      <c r="AB13" s="440"/>
      <c r="AC13" s="441" t="str">
        <f>IFERROR(AB13/$B13,"")</f>
        <v/>
      </c>
      <c r="AD13" s="440"/>
      <c r="AE13" s="441" t="str">
        <f>IFERROR(AD13/$B13,"")</f>
        <v/>
      </c>
      <c r="AF13" s="396">
        <f>T13+V13+X13+Z13+AB13+AD13</f>
        <v>0</v>
      </c>
      <c r="AG13" s="442" t="str">
        <f>IFERROR(AF13/$S13,"")</f>
        <v/>
      </c>
      <c r="AH13" s="123">
        <f>B13+S13</f>
        <v>0</v>
      </c>
      <c r="AI13" s="396">
        <f>C13+T13</f>
        <v>0</v>
      </c>
      <c r="AJ13" s="443" t="str">
        <f>IFERROR(AI13/$AH13,"")</f>
        <v/>
      </c>
      <c r="AK13" s="396">
        <f>E13+V13</f>
        <v>0</v>
      </c>
      <c r="AL13" s="443" t="str">
        <f>IFERROR(AK13/$AH13,"")</f>
        <v/>
      </c>
      <c r="AM13" s="396">
        <f>G13+X13</f>
        <v>0</v>
      </c>
      <c r="AN13" s="443" t="str">
        <f>IFERROR(AM13/$AH13,"")</f>
        <v/>
      </c>
      <c r="AO13" s="396">
        <f>I13+Z13</f>
        <v>0</v>
      </c>
      <c r="AP13" s="443" t="str">
        <f>IFERROR(AO13/$AH13,"")</f>
        <v/>
      </c>
      <c r="AQ13" s="396">
        <f>K13+AB13</f>
        <v>0</v>
      </c>
      <c r="AR13" s="443" t="str">
        <f>IFERROR(AQ13/$AH13,"")</f>
        <v/>
      </c>
      <c r="AS13" s="396">
        <f>M13+AD13</f>
        <v>0</v>
      </c>
      <c r="AT13" s="443" t="str">
        <f>IFERROR(AS13/$AH13,"")</f>
        <v/>
      </c>
      <c r="AU13" s="396">
        <f>O13+AF13</f>
        <v>0</v>
      </c>
      <c r="AV13" s="443" t="str">
        <f>IFERROR(AU13/$AH13,"")</f>
        <v/>
      </c>
      <c r="AW13" s="396">
        <f>AI13+AK13+AO13+AQ13+AS13+AU13</f>
        <v>0</v>
      </c>
      <c r="AX13" s="210" t="str">
        <f>IFERROR(AW13/$AH13,"")</f>
        <v/>
      </c>
      <c r="AY13" s="184"/>
    </row>
    <row r="14" spans="1:51" ht="24" customHeight="1">
      <c r="A14" s="444" t="s">
        <v>282</v>
      </c>
      <c r="B14" s="445"/>
      <c r="C14" s="446"/>
      <c r="D14" s="446"/>
      <c r="E14" s="446"/>
      <c r="F14" s="446"/>
      <c r="G14" s="446"/>
      <c r="H14" s="446"/>
      <c r="I14" s="446"/>
      <c r="J14" s="446"/>
      <c r="K14" s="446"/>
      <c r="L14" s="446"/>
      <c r="M14" s="446"/>
      <c r="N14" s="446"/>
      <c r="O14" s="446"/>
      <c r="P14" s="446"/>
      <c r="Q14" s="446"/>
      <c r="R14" s="446"/>
      <c r="S14" s="445"/>
      <c r="T14" s="446"/>
      <c r="U14" s="446"/>
      <c r="V14" s="446"/>
      <c r="W14" s="446"/>
      <c r="X14" s="446"/>
      <c r="Y14" s="446"/>
      <c r="Z14" s="446"/>
      <c r="AA14" s="446"/>
      <c r="AB14" s="446"/>
      <c r="AC14" s="446"/>
      <c r="AD14" s="446"/>
      <c r="AE14" s="446"/>
      <c r="AF14" s="394"/>
      <c r="AG14" s="447"/>
      <c r="AH14" s="208"/>
      <c r="AI14" s="394"/>
      <c r="AJ14" s="394"/>
      <c r="AK14" s="394"/>
      <c r="AL14" s="394"/>
      <c r="AM14" s="394"/>
      <c r="AN14" s="394"/>
      <c r="AO14" s="394"/>
      <c r="AP14" s="394"/>
      <c r="AQ14" s="394"/>
      <c r="AR14" s="394"/>
      <c r="AS14" s="394"/>
      <c r="AT14" s="394"/>
      <c r="AU14" s="394"/>
      <c r="AV14" s="394"/>
      <c r="AW14" s="394"/>
      <c r="AX14" s="209"/>
      <c r="AY14" s="184"/>
    </row>
    <row r="15" spans="1:51" ht="14">
      <c r="A15" s="439" t="s">
        <v>272</v>
      </c>
      <c r="B15" s="123">
        <f>+'2.1 Summ of Pol Liabilities'!C50</f>
        <v>0</v>
      </c>
      <c r="C15" s="440"/>
      <c r="D15" s="441" t="str">
        <f t="shared" si="0"/>
        <v/>
      </c>
      <c r="E15" s="440"/>
      <c r="F15" s="441" t="str">
        <f t="shared" ref="F15:F22" si="1">IFERROR(E15/$B15,"")</f>
        <v/>
      </c>
      <c r="G15" s="440"/>
      <c r="H15" s="441" t="str">
        <f t="shared" ref="H15:H22" si="2">IFERROR(G15/$B15,"")</f>
        <v/>
      </c>
      <c r="I15" s="440"/>
      <c r="J15" s="441" t="str">
        <f t="shared" ref="J15:J22" si="3">IFERROR(I15/$B15,"")</f>
        <v/>
      </c>
      <c r="K15" s="440"/>
      <c r="L15" s="441" t="str">
        <f t="shared" ref="L15:L22" si="4">IFERROR(K15/$B15,"")</f>
        <v/>
      </c>
      <c r="M15" s="440"/>
      <c r="N15" s="441" t="str">
        <f t="shared" ref="N15:N22" si="5">IFERROR(M15/$B15,"")</f>
        <v/>
      </c>
      <c r="O15" s="440"/>
      <c r="P15" s="441" t="str">
        <f t="shared" ref="P15:P22" si="6">IFERROR(O15/$B15,"")</f>
        <v/>
      </c>
      <c r="Q15" s="396">
        <f t="shared" ref="Q15:Q21" si="7">C15+E15+G15+I15+K15+M15+O15</f>
        <v>0</v>
      </c>
      <c r="R15" s="441" t="str">
        <f t="shared" ref="R15:R22" si="8">IFERROR(Q15/$B15,"")</f>
        <v/>
      </c>
      <c r="S15" s="123">
        <f>+'2.1 Summ of Pol Liabilities'!L50</f>
        <v>0</v>
      </c>
      <c r="T15" s="440"/>
      <c r="U15" s="441" t="str">
        <f t="shared" ref="U15:U22" si="9">IFERROR(T15/$B15,"")</f>
        <v/>
      </c>
      <c r="V15" s="440"/>
      <c r="W15" s="441" t="str">
        <f t="shared" ref="W15:W22" si="10">IFERROR(V15/$B15,"")</f>
        <v/>
      </c>
      <c r="X15" s="440"/>
      <c r="Y15" s="441" t="str">
        <f t="shared" ref="Y15:Y22" si="11">IFERROR(X15/$B15,"")</f>
        <v/>
      </c>
      <c r="Z15" s="440"/>
      <c r="AA15" s="441" t="str">
        <f t="shared" ref="AA15:AA22" si="12">IFERROR(Z15/$B15,"")</f>
        <v/>
      </c>
      <c r="AB15" s="440"/>
      <c r="AC15" s="441" t="str">
        <f t="shared" ref="AC15:AC22" si="13">IFERROR(AB15/$B15,"")</f>
        <v/>
      </c>
      <c r="AD15" s="440"/>
      <c r="AE15" s="441" t="str">
        <f t="shared" ref="AE15:AE22" si="14">IFERROR(AD15/$B15,"")</f>
        <v/>
      </c>
      <c r="AF15" s="396">
        <f t="shared" ref="AF15:AF21" si="15">T15+V15+X15+Z15+AB15+AD15</f>
        <v>0</v>
      </c>
      <c r="AG15" s="442" t="str">
        <f t="shared" ref="AG15:AG22" si="16">IFERROR(AF15/$S15,"")</f>
        <v/>
      </c>
      <c r="AH15" s="123">
        <f t="shared" ref="AH15:AI17" si="17">B15+S15</f>
        <v>0</v>
      </c>
      <c r="AI15" s="396">
        <f t="shared" si="17"/>
        <v>0</v>
      </c>
      <c r="AJ15" s="443" t="str">
        <f>IFERROR(AI15/$AH15,"")</f>
        <v/>
      </c>
      <c r="AK15" s="396">
        <f t="shared" ref="AK15:AK21" si="18">E15+V15</f>
        <v>0</v>
      </c>
      <c r="AL15" s="443" t="str">
        <f>IFERROR(AK15/$AH15,"")</f>
        <v/>
      </c>
      <c r="AM15" s="396">
        <f t="shared" ref="AM15:AM21" si="19">G15+X15</f>
        <v>0</v>
      </c>
      <c r="AN15" s="443" t="str">
        <f t="shared" ref="AN15:AN22" si="20">IFERROR(AM15/$AH15,"")</f>
        <v/>
      </c>
      <c r="AO15" s="396">
        <f t="shared" ref="AO15:AO21" si="21">I15+Z15</f>
        <v>0</v>
      </c>
      <c r="AP15" s="443" t="str">
        <f t="shared" ref="AP15:AP22" si="22">IFERROR(AO15/$AH15,"")</f>
        <v/>
      </c>
      <c r="AQ15" s="396">
        <f t="shared" ref="AQ15:AQ21" si="23">K15+AB15</f>
        <v>0</v>
      </c>
      <c r="AR15" s="443" t="str">
        <f t="shared" ref="AR15:AR22" si="24">IFERROR(AQ15/$AH15,"")</f>
        <v/>
      </c>
      <c r="AS15" s="396">
        <f t="shared" ref="AS15:AS21" si="25">M15+AD15</f>
        <v>0</v>
      </c>
      <c r="AT15" s="443" t="str">
        <f t="shared" ref="AT15:AT22" si="26">IFERROR(AS15/$AH15,"")</f>
        <v/>
      </c>
      <c r="AU15" s="396">
        <f t="shared" ref="AU15:AU21" si="27">O15+AF15</f>
        <v>0</v>
      </c>
      <c r="AV15" s="443" t="str">
        <f t="shared" ref="AV15:AV22" si="28">IFERROR(AU15/$AH15,"")</f>
        <v/>
      </c>
      <c r="AW15" s="396">
        <f t="shared" ref="AW15:AW21" si="29">AI15+AK15+AO15+AQ15+AS15+AU15</f>
        <v>0</v>
      </c>
      <c r="AX15" s="210" t="str">
        <f t="shared" ref="AX15:AX22" si="30">IFERROR(AW15/$AH15,"")</f>
        <v/>
      </c>
      <c r="AY15" s="184"/>
    </row>
    <row r="16" spans="1:51" ht="14">
      <c r="A16" s="439" t="s">
        <v>271</v>
      </c>
      <c r="B16" s="123">
        <f>+'2.1 Summ of Pol Liabilities'!C66</f>
        <v>0</v>
      </c>
      <c r="C16" s="440"/>
      <c r="D16" s="441" t="str">
        <f t="shared" si="0"/>
        <v/>
      </c>
      <c r="E16" s="440"/>
      <c r="F16" s="441" t="str">
        <f t="shared" si="1"/>
        <v/>
      </c>
      <c r="G16" s="440"/>
      <c r="H16" s="441" t="str">
        <f t="shared" si="2"/>
        <v/>
      </c>
      <c r="I16" s="440"/>
      <c r="J16" s="441" t="str">
        <f t="shared" si="3"/>
        <v/>
      </c>
      <c r="K16" s="440"/>
      <c r="L16" s="441" t="str">
        <f t="shared" si="4"/>
        <v/>
      </c>
      <c r="M16" s="440"/>
      <c r="N16" s="441" t="str">
        <f t="shared" si="5"/>
        <v/>
      </c>
      <c r="O16" s="440"/>
      <c r="P16" s="441" t="str">
        <f t="shared" si="6"/>
        <v/>
      </c>
      <c r="Q16" s="396">
        <f t="shared" si="7"/>
        <v>0</v>
      </c>
      <c r="R16" s="441" t="str">
        <f t="shared" si="8"/>
        <v/>
      </c>
      <c r="S16" s="123">
        <f>+'2.1 Summ of Pol Liabilities'!L66</f>
        <v>0</v>
      </c>
      <c r="T16" s="440"/>
      <c r="U16" s="441" t="str">
        <f t="shared" si="9"/>
        <v/>
      </c>
      <c r="V16" s="440"/>
      <c r="W16" s="441" t="str">
        <f t="shared" si="10"/>
        <v/>
      </c>
      <c r="X16" s="440"/>
      <c r="Y16" s="441" t="str">
        <f t="shared" si="11"/>
        <v/>
      </c>
      <c r="Z16" s="440"/>
      <c r="AA16" s="441" t="str">
        <f t="shared" si="12"/>
        <v/>
      </c>
      <c r="AB16" s="440"/>
      <c r="AC16" s="441" t="str">
        <f t="shared" si="13"/>
        <v/>
      </c>
      <c r="AD16" s="440"/>
      <c r="AE16" s="441" t="str">
        <f t="shared" si="14"/>
        <v/>
      </c>
      <c r="AF16" s="396">
        <f t="shared" si="15"/>
        <v>0</v>
      </c>
      <c r="AG16" s="442" t="str">
        <f t="shared" si="16"/>
        <v/>
      </c>
      <c r="AH16" s="123">
        <f t="shared" si="17"/>
        <v>0</v>
      </c>
      <c r="AI16" s="396">
        <f t="shared" si="17"/>
        <v>0</v>
      </c>
      <c r="AJ16" s="443" t="str">
        <f>IFERROR(AI16/$AH16,"")</f>
        <v/>
      </c>
      <c r="AK16" s="396">
        <f t="shared" si="18"/>
        <v>0</v>
      </c>
      <c r="AL16" s="443" t="str">
        <f>IFERROR(AK16/$AH16,"")</f>
        <v/>
      </c>
      <c r="AM16" s="396">
        <f t="shared" si="19"/>
        <v>0</v>
      </c>
      <c r="AN16" s="443" t="str">
        <f t="shared" si="20"/>
        <v/>
      </c>
      <c r="AO16" s="396">
        <f t="shared" si="21"/>
        <v>0</v>
      </c>
      <c r="AP16" s="443" t="str">
        <f t="shared" si="22"/>
        <v/>
      </c>
      <c r="AQ16" s="396">
        <f t="shared" si="23"/>
        <v>0</v>
      </c>
      <c r="AR16" s="443" t="str">
        <f t="shared" si="24"/>
        <v/>
      </c>
      <c r="AS16" s="396">
        <f t="shared" si="25"/>
        <v>0</v>
      </c>
      <c r="AT16" s="443" t="str">
        <f t="shared" si="26"/>
        <v/>
      </c>
      <c r="AU16" s="396">
        <f t="shared" si="27"/>
        <v>0</v>
      </c>
      <c r="AV16" s="443" t="str">
        <f t="shared" si="28"/>
        <v/>
      </c>
      <c r="AW16" s="396">
        <f t="shared" si="29"/>
        <v>0</v>
      </c>
      <c r="AX16" s="210" t="str">
        <f t="shared" si="30"/>
        <v/>
      </c>
      <c r="AY16" s="184"/>
    </row>
    <row r="17" spans="1:51" ht="14">
      <c r="A17" s="439" t="s">
        <v>273</v>
      </c>
      <c r="B17" s="123">
        <f>+'2.1 Summ of Pol Liabilities'!C84</f>
        <v>0</v>
      </c>
      <c r="C17" s="440"/>
      <c r="D17" s="441" t="str">
        <f t="shared" si="0"/>
        <v/>
      </c>
      <c r="E17" s="440"/>
      <c r="F17" s="441" t="str">
        <f t="shared" si="1"/>
        <v/>
      </c>
      <c r="G17" s="440"/>
      <c r="H17" s="441" t="str">
        <f t="shared" si="2"/>
        <v/>
      </c>
      <c r="I17" s="440"/>
      <c r="J17" s="441" t="str">
        <f t="shared" si="3"/>
        <v/>
      </c>
      <c r="K17" s="440"/>
      <c r="L17" s="441" t="str">
        <f t="shared" si="4"/>
        <v/>
      </c>
      <c r="M17" s="440"/>
      <c r="N17" s="441" t="str">
        <f t="shared" si="5"/>
        <v/>
      </c>
      <c r="O17" s="440"/>
      <c r="P17" s="441" t="str">
        <f t="shared" si="6"/>
        <v/>
      </c>
      <c r="Q17" s="396">
        <f t="shared" si="7"/>
        <v>0</v>
      </c>
      <c r="R17" s="441" t="str">
        <f t="shared" si="8"/>
        <v/>
      </c>
      <c r="S17" s="123">
        <f>+'2.1 Summ of Pol Liabilities'!L84</f>
        <v>0</v>
      </c>
      <c r="T17" s="440"/>
      <c r="U17" s="441" t="str">
        <f t="shared" si="9"/>
        <v/>
      </c>
      <c r="V17" s="440"/>
      <c r="W17" s="441" t="str">
        <f t="shared" si="10"/>
        <v/>
      </c>
      <c r="X17" s="440"/>
      <c r="Y17" s="441" t="str">
        <f t="shared" si="11"/>
        <v/>
      </c>
      <c r="Z17" s="440"/>
      <c r="AA17" s="441" t="str">
        <f t="shared" si="12"/>
        <v/>
      </c>
      <c r="AB17" s="440"/>
      <c r="AC17" s="441" t="str">
        <f t="shared" si="13"/>
        <v/>
      </c>
      <c r="AD17" s="440"/>
      <c r="AE17" s="441" t="str">
        <f t="shared" si="14"/>
        <v/>
      </c>
      <c r="AF17" s="396">
        <f t="shared" si="15"/>
        <v>0</v>
      </c>
      <c r="AG17" s="442" t="str">
        <f t="shared" si="16"/>
        <v/>
      </c>
      <c r="AH17" s="123">
        <f t="shared" si="17"/>
        <v>0</v>
      </c>
      <c r="AI17" s="396">
        <f t="shared" si="17"/>
        <v>0</v>
      </c>
      <c r="AJ17" s="443" t="str">
        <f>IFERROR(AI17/$AH17,"")</f>
        <v/>
      </c>
      <c r="AK17" s="396">
        <f t="shared" si="18"/>
        <v>0</v>
      </c>
      <c r="AL17" s="443" t="str">
        <f>IFERROR(AK17/$AH17,"")</f>
        <v/>
      </c>
      <c r="AM17" s="396">
        <f t="shared" si="19"/>
        <v>0</v>
      </c>
      <c r="AN17" s="443" t="str">
        <f t="shared" si="20"/>
        <v/>
      </c>
      <c r="AO17" s="396">
        <f t="shared" si="21"/>
        <v>0</v>
      </c>
      <c r="AP17" s="443" t="str">
        <f t="shared" si="22"/>
        <v/>
      </c>
      <c r="AQ17" s="396">
        <f t="shared" si="23"/>
        <v>0</v>
      </c>
      <c r="AR17" s="443" t="str">
        <f t="shared" si="24"/>
        <v/>
      </c>
      <c r="AS17" s="396">
        <f t="shared" si="25"/>
        <v>0</v>
      </c>
      <c r="AT17" s="443" t="str">
        <f t="shared" si="26"/>
        <v/>
      </c>
      <c r="AU17" s="396">
        <f t="shared" si="27"/>
        <v>0</v>
      </c>
      <c r="AV17" s="443" t="str">
        <f t="shared" si="28"/>
        <v/>
      </c>
      <c r="AW17" s="396">
        <f t="shared" si="29"/>
        <v>0</v>
      </c>
      <c r="AX17" s="210" t="str">
        <f t="shared" si="30"/>
        <v/>
      </c>
      <c r="AY17" s="184"/>
    </row>
    <row r="18" spans="1:51" ht="14">
      <c r="A18" s="439" t="s">
        <v>274</v>
      </c>
      <c r="B18" s="123">
        <f>+'2.1 Summ of Pol Liabilities'!C99</f>
        <v>0</v>
      </c>
      <c r="C18" s="440"/>
      <c r="D18" s="441" t="str">
        <f t="shared" si="0"/>
        <v/>
      </c>
      <c r="E18" s="440"/>
      <c r="F18" s="441" t="str">
        <f t="shared" si="1"/>
        <v/>
      </c>
      <c r="G18" s="440"/>
      <c r="H18" s="441" t="str">
        <f t="shared" si="2"/>
        <v/>
      </c>
      <c r="I18" s="440"/>
      <c r="J18" s="441" t="str">
        <f t="shared" si="3"/>
        <v/>
      </c>
      <c r="K18" s="440"/>
      <c r="L18" s="441" t="str">
        <f t="shared" si="4"/>
        <v/>
      </c>
      <c r="M18" s="440"/>
      <c r="N18" s="441" t="str">
        <f t="shared" si="5"/>
        <v/>
      </c>
      <c r="O18" s="440"/>
      <c r="P18" s="441" t="str">
        <f t="shared" si="6"/>
        <v/>
      </c>
      <c r="Q18" s="396">
        <f t="shared" si="7"/>
        <v>0</v>
      </c>
      <c r="R18" s="441" t="str">
        <f t="shared" si="8"/>
        <v/>
      </c>
      <c r="S18" s="123">
        <f>+'2.1 Summ of Pol Liabilities'!L99</f>
        <v>0</v>
      </c>
      <c r="T18" s="440"/>
      <c r="U18" s="441" t="str">
        <f t="shared" si="9"/>
        <v/>
      </c>
      <c r="V18" s="440"/>
      <c r="W18" s="441" t="str">
        <f t="shared" si="10"/>
        <v/>
      </c>
      <c r="X18" s="440"/>
      <c r="Y18" s="441" t="str">
        <f t="shared" si="11"/>
        <v/>
      </c>
      <c r="Z18" s="440"/>
      <c r="AA18" s="441" t="str">
        <f t="shared" si="12"/>
        <v/>
      </c>
      <c r="AB18" s="440"/>
      <c r="AC18" s="441" t="str">
        <f t="shared" si="13"/>
        <v/>
      </c>
      <c r="AD18" s="440"/>
      <c r="AE18" s="441" t="str">
        <f t="shared" si="14"/>
        <v/>
      </c>
      <c r="AF18" s="396">
        <f t="shared" si="15"/>
        <v>0</v>
      </c>
      <c r="AG18" s="442" t="str">
        <f t="shared" si="16"/>
        <v/>
      </c>
      <c r="AH18" s="123">
        <f t="shared" ref="AH18:AI21" si="31">B18+S18</f>
        <v>0</v>
      </c>
      <c r="AI18" s="396">
        <f t="shared" si="31"/>
        <v>0</v>
      </c>
      <c r="AJ18" s="443" t="str">
        <f t="shared" ref="AJ18:AL21" si="32">IFERROR(AI18/$AH18,"")</f>
        <v/>
      </c>
      <c r="AK18" s="396">
        <f t="shared" si="18"/>
        <v>0</v>
      </c>
      <c r="AL18" s="443" t="str">
        <f t="shared" si="32"/>
        <v/>
      </c>
      <c r="AM18" s="396">
        <f t="shared" si="19"/>
        <v>0</v>
      </c>
      <c r="AN18" s="443" t="str">
        <f t="shared" si="20"/>
        <v/>
      </c>
      <c r="AO18" s="396">
        <f t="shared" si="21"/>
        <v>0</v>
      </c>
      <c r="AP18" s="443" t="str">
        <f t="shared" si="22"/>
        <v/>
      </c>
      <c r="AQ18" s="396">
        <f t="shared" si="23"/>
        <v>0</v>
      </c>
      <c r="AR18" s="443" t="str">
        <f t="shared" si="24"/>
        <v/>
      </c>
      <c r="AS18" s="396">
        <f t="shared" si="25"/>
        <v>0</v>
      </c>
      <c r="AT18" s="443" t="str">
        <f t="shared" si="26"/>
        <v/>
      </c>
      <c r="AU18" s="396">
        <f t="shared" si="27"/>
        <v>0</v>
      </c>
      <c r="AV18" s="443" t="str">
        <f t="shared" si="28"/>
        <v/>
      </c>
      <c r="AW18" s="396">
        <f t="shared" si="29"/>
        <v>0</v>
      </c>
      <c r="AX18" s="210" t="str">
        <f t="shared" si="30"/>
        <v/>
      </c>
      <c r="AY18" s="184"/>
    </row>
    <row r="19" spans="1:51" ht="14">
      <c r="A19" s="439" t="s">
        <v>285</v>
      </c>
      <c r="B19" s="123">
        <f>+'2.1 Summ of Pol Liabilities'!C116</f>
        <v>0</v>
      </c>
      <c r="C19" s="440"/>
      <c r="D19" s="441" t="str">
        <f t="shared" si="0"/>
        <v/>
      </c>
      <c r="E19" s="440"/>
      <c r="F19" s="441" t="str">
        <f t="shared" si="1"/>
        <v/>
      </c>
      <c r="G19" s="440"/>
      <c r="H19" s="441" t="str">
        <f t="shared" si="2"/>
        <v/>
      </c>
      <c r="I19" s="440"/>
      <c r="J19" s="441" t="str">
        <f t="shared" si="3"/>
        <v/>
      </c>
      <c r="K19" s="440"/>
      <c r="L19" s="441" t="str">
        <f t="shared" si="4"/>
        <v/>
      </c>
      <c r="M19" s="440"/>
      <c r="N19" s="441" t="str">
        <f t="shared" si="5"/>
        <v/>
      </c>
      <c r="O19" s="440"/>
      <c r="P19" s="441" t="str">
        <f t="shared" si="6"/>
        <v/>
      </c>
      <c r="Q19" s="396">
        <f t="shared" si="7"/>
        <v>0</v>
      </c>
      <c r="R19" s="441" t="str">
        <f t="shared" si="8"/>
        <v/>
      </c>
      <c r="S19" s="123">
        <f>+'2.1 Summ of Pol Liabilities'!L116</f>
        <v>0</v>
      </c>
      <c r="T19" s="440"/>
      <c r="U19" s="441" t="str">
        <f t="shared" si="9"/>
        <v/>
      </c>
      <c r="V19" s="440"/>
      <c r="W19" s="441" t="str">
        <f t="shared" si="10"/>
        <v/>
      </c>
      <c r="X19" s="440"/>
      <c r="Y19" s="441" t="str">
        <f t="shared" si="11"/>
        <v/>
      </c>
      <c r="Z19" s="440"/>
      <c r="AA19" s="441" t="str">
        <f t="shared" si="12"/>
        <v/>
      </c>
      <c r="AB19" s="440"/>
      <c r="AC19" s="441" t="str">
        <f t="shared" si="13"/>
        <v/>
      </c>
      <c r="AD19" s="440"/>
      <c r="AE19" s="441" t="str">
        <f t="shared" si="14"/>
        <v/>
      </c>
      <c r="AF19" s="396">
        <f t="shared" si="15"/>
        <v>0</v>
      </c>
      <c r="AG19" s="442" t="str">
        <f t="shared" si="16"/>
        <v/>
      </c>
      <c r="AH19" s="123">
        <f t="shared" si="31"/>
        <v>0</v>
      </c>
      <c r="AI19" s="396">
        <f t="shared" si="31"/>
        <v>0</v>
      </c>
      <c r="AJ19" s="443" t="str">
        <f t="shared" si="32"/>
        <v/>
      </c>
      <c r="AK19" s="396">
        <f t="shared" si="18"/>
        <v>0</v>
      </c>
      <c r="AL19" s="443" t="str">
        <f t="shared" si="32"/>
        <v/>
      </c>
      <c r="AM19" s="396">
        <f t="shared" si="19"/>
        <v>0</v>
      </c>
      <c r="AN19" s="443" t="str">
        <f t="shared" si="20"/>
        <v/>
      </c>
      <c r="AO19" s="396">
        <f t="shared" si="21"/>
        <v>0</v>
      </c>
      <c r="AP19" s="443" t="str">
        <f t="shared" si="22"/>
        <v/>
      </c>
      <c r="AQ19" s="396">
        <f t="shared" si="23"/>
        <v>0</v>
      </c>
      <c r="AR19" s="443" t="str">
        <f t="shared" si="24"/>
        <v/>
      </c>
      <c r="AS19" s="396">
        <f t="shared" si="25"/>
        <v>0</v>
      </c>
      <c r="AT19" s="443" t="str">
        <f t="shared" si="26"/>
        <v/>
      </c>
      <c r="AU19" s="396">
        <f t="shared" si="27"/>
        <v>0</v>
      </c>
      <c r="AV19" s="443" t="str">
        <f t="shared" si="28"/>
        <v/>
      </c>
      <c r="AW19" s="396">
        <f t="shared" si="29"/>
        <v>0</v>
      </c>
      <c r="AX19" s="210" t="str">
        <f t="shared" si="30"/>
        <v/>
      </c>
      <c r="AY19" s="184"/>
    </row>
    <row r="20" spans="1:51" ht="14">
      <c r="A20" s="439" t="s">
        <v>305</v>
      </c>
      <c r="B20" s="123">
        <f>+'2.1 Summ of Pol Liabilities'!C137</f>
        <v>0</v>
      </c>
      <c r="C20" s="440"/>
      <c r="D20" s="441" t="str">
        <f t="shared" si="0"/>
        <v/>
      </c>
      <c r="E20" s="440"/>
      <c r="F20" s="441" t="str">
        <f t="shared" si="1"/>
        <v/>
      </c>
      <c r="G20" s="440"/>
      <c r="H20" s="441" t="str">
        <f t="shared" si="2"/>
        <v/>
      </c>
      <c r="I20" s="440"/>
      <c r="J20" s="441" t="str">
        <f t="shared" si="3"/>
        <v/>
      </c>
      <c r="K20" s="440"/>
      <c r="L20" s="441" t="str">
        <f t="shared" si="4"/>
        <v/>
      </c>
      <c r="M20" s="440"/>
      <c r="N20" s="441" t="str">
        <f t="shared" si="5"/>
        <v/>
      </c>
      <c r="O20" s="440"/>
      <c r="P20" s="441" t="str">
        <f t="shared" si="6"/>
        <v/>
      </c>
      <c r="Q20" s="396">
        <f t="shared" si="7"/>
        <v>0</v>
      </c>
      <c r="R20" s="441" t="str">
        <f t="shared" si="8"/>
        <v/>
      </c>
      <c r="S20" s="123">
        <f>+'2.1 Summ of Pol Liabilities'!L137</f>
        <v>0</v>
      </c>
      <c r="T20" s="440"/>
      <c r="U20" s="441" t="str">
        <f t="shared" si="9"/>
        <v/>
      </c>
      <c r="V20" s="440"/>
      <c r="W20" s="441" t="str">
        <f t="shared" si="10"/>
        <v/>
      </c>
      <c r="X20" s="440"/>
      <c r="Y20" s="441" t="str">
        <f t="shared" si="11"/>
        <v/>
      </c>
      <c r="Z20" s="440"/>
      <c r="AA20" s="441" t="str">
        <f t="shared" si="12"/>
        <v/>
      </c>
      <c r="AB20" s="440"/>
      <c r="AC20" s="441" t="str">
        <f t="shared" si="13"/>
        <v/>
      </c>
      <c r="AD20" s="440"/>
      <c r="AE20" s="441" t="str">
        <f t="shared" si="14"/>
        <v/>
      </c>
      <c r="AF20" s="396">
        <f t="shared" si="15"/>
        <v>0</v>
      </c>
      <c r="AG20" s="442" t="str">
        <f t="shared" si="16"/>
        <v/>
      </c>
      <c r="AH20" s="123">
        <f t="shared" si="31"/>
        <v>0</v>
      </c>
      <c r="AI20" s="396">
        <f t="shared" si="31"/>
        <v>0</v>
      </c>
      <c r="AJ20" s="443" t="str">
        <f t="shared" si="32"/>
        <v/>
      </c>
      <c r="AK20" s="396">
        <f t="shared" si="18"/>
        <v>0</v>
      </c>
      <c r="AL20" s="443" t="str">
        <f t="shared" si="32"/>
        <v/>
      </c>
      <c r="AM20" s="396">
        <f t="shared" si="19"/>
        <v>0</v>
      </c>
      <c r="AN20" s="443" t="str">
        <f t="shared" si="20"/>
        <v/>
      </c>
      <c r="AO20" s="396">
        <f t="shared" si="21"/>
        <v>0</v>
      </c>
      <c r="AP20" s="443" t="str">
        <f t="shared" si="22"/>
        <v/>
      </c>
      <c r="AQ20" s="396">
        <f t="shared" si="23"/>
        <v>0</v>
      </c>
      <c r="AR20" s="443" t="str">
        <f t="shared" si="24"/>
        <v/>
      </c>
      <c r="AS20" s="396">
        <f t="shared" si="25"/>
        <v>0</v>
      </c>
      <c r="AT20" s="443" t="str">
        <f t="shared" si="26"/>
        <v/>
      </c>
      <c r="AU20" s="396">
        <f t="shared" si="27"/>
        <v>0</v>
      </c>
      <c r="AV20" s="443" t="str">
        <f t="shared" si="28"/>
        <v/>
      </c>
      <c r="AW20" s="396">
        <f t="shared" si="29"/>
        <v>0</v>
      </c>
      <c r="AX20" s="210" t="str">
        <f t="shared" si="30"/>
        <v/>
      </c>
      <c r="AY20" s="184"/>
    </row>
    <row r="21" spans="1:51" ht="14">
      <c r="A21" s="439" t="s">
        <v>275</v>
      </c>
      <c r="B21" s="123">
        <f>+'2.1 Summ of Pol Liabilities'!C152</f>
        <v>0</v>
      </c>
      <c r="C21" s="440"/>
      <c r="D21" s="441" t="str">
        <f t="shared" si="0"/>
        <v/>
      </c>
      <c r="E21" s="440"/>
      <c r="F21" s="441" t="str">
        <f t="shared" si="1"/>
        <v/>
      </c>
      <c r="G21" s="440"/>
      <c r="H21" s="441" t="str">
        <f t="shared" si="2"/>
        <v/>
      </c>
      <c r="I21" s="440"/>
      <c r="J21" s="441" t="str">
        <f t="shared" si="3"/>
        <v/>
      </c>
      <c r="K21" s="440"/>
      <c r="L21" s="441" t="str">
        <f t="shared" si="4"/>
        <v/>
      </c>
      <c r="M21" s="440"/>
      <c r="N21" s="441" t="str">
        <f t="shared" si="5"/>
        <v/>
      </c>
      <c r="O21" s="440"/>
      <c r="P21" s="441" t="str">
        <f t="shared" si="6"/>
        <v/>
      </c>
      <c r="Q21" s="396">
        <f t="shared" si="7"/>
        <v>0</v>
      </c>
      <c r="R21" s="441" t="str">
        <f t="shared" si="8"/>
        <v/>
      </c>
      <c r="S21" s="123">
        <f>+'2.1 Summ of Pol Liabilities'!L152</f>
        <v>0</v>
      </c>
      <c r="T21" s="440"/>
      <c r="U21" s="441" t="str">
        <f t="shared" si="9"/>
        <v/>
      </c>
      <c r="V21" s="440"/>
      <c r="W21" s="441" t="str">
        <f t="shared" si="10"/>
        <v/>
      </c>
      <c r="X21" s="440"/>
      <c r="Y21" s="441" t="str">
        <f t="shared" si="11"/>
        <v/>
      </c>
      <c r="Z21" s="440"/>
      <c r="AA21" s="441" t="str">
        <f t="shared" si="12"/>
        <v/>
      </c>
      <c r="AB21" s="440"/>
      <c r="AC21" s="441" t="str">
        <f t="shared" si="13"/>
        <v/>
      </c>
      <c r="AD21" s="440"/>
      <c r="AE21" s="441" t="str">
        <f t="shared" si="14"/>
        <v/>
      </c>
      <c r="AF21" s="396">
        <f t="shared" si="15"/>
        <v>0</v>
      </c>
      <c r="AG21" s="442" t="str">
        <f t="shared" si="16"/>
        <v/>
      </c>
      <c r="AH21" s="123">
        <f t="shared" si="31"/>
        <v>0</v>
      </c>
      <c r="AI21" s="396">
        <f t="shared" si="31"/>
        <v>0</v>
      </c>
      <c r="AJ21" s="443" t="str">
        <f t="shared" si="32"/>
        <v/>
      </c>
      <c r="AK21" s="396">
        <f t="shared" si="18"/>
        <v>0</v>
      </c>
      <c r="AL21" s="443" t="str">
        <f t="shared" si="32"/>
        <v/>
      </c>
      <c r="AM21" s="396">
        <f t="shared" si="19"/>
        <v>0</v>
      </c>
      <c r="AN21" s="443" t="str">
        <f t="shared" si="20"/>
        <v/>
      </c>
      <c r="AO21" s="396">
        <f t="shared" si="21"/>
        <v>0</v>
      </c>
      <c r="AP21" s="443" t="str">
        <f t="shared" si="22"/>
        <v/>
      </c>
      <c r="AQ21" s="396">
        <f t="shared" si="23"/>
        <v>0</v>
      </c>
      <c r="AR21" s="443" t="str">
        <f t="shared" si="24"/>
        <v/>
      </c>
      <c r="AS21" s="396">
        <f t="shared" si="25"/>
        <v>0</v>
      </c>
      <c r="AT21" s="443" t="str">
        <f t="shared" si="26"/>
        <v/>
      </c>
      <c r="AU21" s="396">
        <f t="shared" si="27"/>
        <v>0</v>
      </c>
      <c r="AV21" s="443" t="str">
        <f t="shared" si="28"/>
        <v/>
      </c>
      <c r="AW21" s="396">
        <f t="shared" si="29"/>
        <v>0</v>
      </c>
      <c r="AX21" s="210" t="str">
        <f t="shared" si="30"/>
        <v/>
      </c>
      <c r="AY21" s="184"/>
    </row>
    <row r="22" spans="1:51" ht="24" customHeight="1" thickBot="1">
      <c r="A22" s="122" t="s">
        <v>75</v>
      </c>
      <c r="B22" s="398">
        <f>SUM(B12:B13,B15:B21)</f>
        <v>0</v>
      </c>
      <c r="C22" s="133">
        <f>SUM(C12:C13,C15:C21)</f>
        <v>0</v>
      </c>
      <c r="D22" s="397" t="str">
        <f t="shared" si="0"/>
        <v/>
      </c>
      <c r="E22" s="133">
        <f>SUM(E12:E13,E15:E21)</f>
        <v>0</v>
      </c>
      <c r="F22" s="397" t="str">
        <f t="shared" si="1"/>
        <v/>
      </c>
      <c r="G22" s="133">
        <f>SUM(G12:G13,G15:G21)</f>
        <v>0</v>
      </c>
      <c r="H22" s="397" t="str">
        <f t="shared" si="2"/>
        <v/>
      </c>
      <c r="I22" s="133">
        <f>SUM(I12:I13,I15:I21)</f>
        <v>0</v>
      </c>
      <c r="J22" s="397" t="str">
        <f t="shared" si="3"/>
        <v/>
      </c>
      <c r="K22" s="133">
        <f>SUM(K12:K13,K15:K21)</f>
        <v>0</v>
      </c>
      <c r="L22" s="397" t="str">
        <f t="shared" si="4"/>
        <v/>
      </c>
      <c r="M22" s="133">
        <f>SUM(M12:M13,M15:M21)</f>
        <v>0</v>
      </c>
      <c r="N22" s="397" t="str">
        <f t="shared" si="5"/>
        <v/>
      </c>
      <c r="O22" s="133">
        <f>SUM(O12:O13,O15:O21)</f>
        <v>0</v>
      </c>
      <c r="P22" s="397" t="str">
        <f t="shared" si="6"/>
        <v/>
      </c>
      <c r="Q22" s="133">
        <f>SUM(Q12:Q13,Q15:Q21)</f>
        <v>0</v>
      </c>
      <c r="R22" s="397" t="str">
        <f t="shared" si="8"/>
        <v/>
      </c>
      <c r="S22" s="133">
        <f>SUM(S12:S13,S15:S21)</f>
        <v>0</v>
      </c>
      <c r="T22" s="133">
        <f>SUM(T12:T13,T15:T21)</f>
        <v>0</v>
      </c>
      <c r="U22" s="397" t="str">
        <f t="shared" si="9"/>
        <v/>
      </c>
      <c r="V22" s="133">
        <f>SUM(V12:V13,V15:V21)</f>
        <v>0</v>
      </c>
      <c r="W22" s="397" t="str">
        <f t="shared" si="10"/>
        <v/>
      </c>
      <c r="X22" s="133">
        <f>SUM(X12:X13,X15:X21)</f>
        <v>0</v>
      </c>
      <c r="Y22" s="397" t="str">
        <f t="shared" si="11"/>
        <v/>
      </c>
      <c r="Z22" s="133">
        <f>SUM(Z12:Z13,Z15:Z21)</f>
        <v>0</v>
      </c>
      <c r="AA22" s="397" t="str">
        <f t="shared" si="12"/>
        <v/>
      </c>
      <c r="AB22" s="133">
        <f>SUM(AB12:AB13,AB15:AB21)</f>
        <v>0</v>
      </c>
      <c r="AC22" s="397" t="str">
        <f t="shared" si="13"/>
        <v/>
      </c>
      <c r="AD22" s="133">
        <f>SUM(AD12:AD13,AD15:AD21)</f>
        <v>0</v>
      </c>
      <c r="AE22" s="397" t="str">
        <f t="shared" si="14"/>
        <v/>
      </c>
      <c r="AF22" s="133">
        <f>SUM(AF12:AF13,AF15:AF21)</f>
        <v>0</v>
      </c>
      <c r="AG22" s="213" t="str">
        <f t="shared" si="16"/>
        <v/>
      </c>
      <c r="AH22" s="133">
        <f>SUM(AH12:AH13,AH15:AH21)</f>
        <v>0</v>
      </c>
      <c r="AI22" s="133">
        <f>SUM(AI12:AI13,AI15:AI21)</f>
        <v>0</v>
      </c>
      <c r="AJ22" s="213" t="str">
        <f>IFERROR(AI22/$AH22,"")</f>
        <v/>
      </c>
      <c r="AK22" s="133">
        <f>SUM(AK12:AK13,AK15:AK21)</f>
        <v>0</v>
      </c>
      <c r="AL22" s="213" t="str">
        <f>IFERROR(AK22/$AH22,"")</f>
        <v/>
      </c>
      <c r="AM22" s="133">
        <f>SUM(AM12:AM13,AM15:AM21)</f>
        <v>0</v>
      </c>
      <c r="AN22" s="213" t="str">
        <f t="shared" si="20"/>
        <v/>
      </c>
      <c r="AO22" s="133">
        <f>SUM(AO12:AO13,AO15:AO21)</f>
        <v>0</v>
      </c>
      <c r="AP22" s="213" t="str">
        <f t="shared" si="22"/>
        <v/>
      </c>
      <c r="AQ22" s="133">
        <f>SUM(AQ12:AQ13,AQ15:AQ21)</f>
        <v>0</v>
      </c>
      <c r="AR22" s="213" t="str">
        <f t="shared" si="24"/>
        <v/>
      </c>
      <c r="AS22" s="133">
        <f>SUM(AS12:AS13,AS15:AS21)</f>
        <v>0</v>
      </c>
      <c r="AT22" s="213" t="str">
        <f t="shared" si="26"/>
        <v/>
      </c>
      <c r="AU22" s="133">
        <f>SUM(AU12:AU13,AU15:AU21)</f>
        <v>0</v>
      </c>
      <c r="AV22" s="213" t="str">
        <f t="shared" si="28"/>
        <v/>
      </c>
      <c r="AW22" s="133">
        <f>SUM(AW12:AW13,AW15:AW21)</f>
        <v>0</v>
      </c>
      <c r="AX22" s="214" t="str">
        <f t="shared" si="30"/>
        <v/>
      </c>
      <c r="AY22" s="395"/>
    </row>
    <row r="23" spans="1:51" hidden="1"/>
    <row r="24" spans="1:51" hidden="1"/>
    <row r="25" spans="1:51" hidden="1"/>
    <row r="26" spans="1:51" hidden="1"/>
    <row r="27" spans="1:51" hidden="1"/>
    <row r="28" spans="1:51" hidden="1"/>
    <row r="29" spans="1:51" hidden="1"/>
    <row r="30" spans="1:51" hidden="1"/>
    <row r="31" spans="1:51" hidden="1"/>
    <row r="32" spans="1:51"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sheetData>
  <sheetProtection password="DF61" sheet="1" objects="1" scenarios="1"/>
  <mergeCells count="33">
    <mergeCell ref="AF9:AG9"/>
    <mergeCell ref="AH7:AX7"/>
    <mergeCell ref="AH8:AH9"/>
    <mergeCell ref="AI8:AX8"/>
    <mergeCell ref="AI9:AJ9"/>
    <mergeCell ref="AK9:AL9"/>
    <mergeCell ref="AS9:AT9"/>
    <mergeCell ref="AU9:AV9"/>
    <mergeCell ref="AW9:AX9"/>
    <mergeCell ref="AM9:AN9"/>
    <mergeCell ref="AO9:AP9"/>
    <mergeCell ref="AQ9:AR9"/>
    <mergeCell ref="A7:A10"/>
    <mergeCell ref="B8:B9"/>
    <mergeCell ref="S8:S9"/>
    <mergeCell ref="C9:D9"/>
    <mergeCell ref="E9:F9"/>
    <mergeCell ref="M9:N9"/>
    <mergeCell ref="B7:R7"/>
    <mergeCell ref="C8:R8"/>
    <mergeCell ref="Q9:R9"/>
    <mergeCell ref="O9:P9"/>
    <mergeCell ref="S7:AG7"/>
    <mergeCell ref="T8:AG8"/>
    <mergeCell ref="T9:U9"/>
    <mergeCell ref="V9:W9"/>
    <mergeCell ref="AB9:AC9"/>
    <mergeCell ref="AD9:AE9"/>
    <mergeCell ref="I9:J9"/>
    <mergeCell ref="G9:H9"/>
    <mergeCell ref="K9:L9"/>
    <mergeCell ref="X9:Y9"/>
    <mergeCell ref="Z9:AA9"/>
  </mergeCells>
  <hyperlinks>
    <hyperlink ref="E1" location="ToC!A1" display="ToC!A1"/>
  </hyperlinks>
  <printOptions horizontalCentered="1"/>
  <pageMargins left="0.23622047244094491" right="0.23622047244094491" top="0.74803149606299213" bottom="0.74803149606299213" header="0.31496062992125984" footer="0.31496062992125984"/>
  <pageSetup paperSize="5" scale="50" orientation="landscape" r:id="rId1"/>
  <headerFooter alignWithMargins="0">
    <oddHeader xml:space="preserve">&amp;C&amp;"Arial Narrow,Bold"&amp;10&amp;A&amp;R&amp;14    </oddHeader>
    <oddFooter>&amp;CPage &amp;P of &amp;N</oddFooter>
  </headerFooter>
  <colBreaks count="2" manualBreakCount="2">
    <brk id="18" max="1048575" man="1"/>
    <brk id="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AC101"/>
  <sheetViews>
    <sheetView showGridLines="0" view="pageBreakPreview" zoomScale="60" zoomScaleNormal="70" workbookViewId="0">
      <pane xSplit="1" ySplit="10" topLeftCell="B11" activePane="bottomRight" state="frozen"/>
      <selection pane="topRight" activeCell="B1" sqref="B1"/>
      <selection pane="bottomLeft" activeCell="A11" sqref="A11"/>
      <selection pane="bottomRight"/>
    </sheetView>
  </sheetViews>
  <sheetFormatPr defaultColWidth="0" defaultRowHeight="12.5" zeroHeight="1"/>
  <cols>
    <col min="1" max="1" width="58.81640625" style="95" bestFit="1" customWidth="1"/>
    <col min="2" max="3" width="19.7265625" style="95" customWidth="1"/>
    <col min="4" max="4" width="9.26953125" style="95" customWidth="1"/>
    <col min="5" max="6" width="19.7265625" style="95" customWidth="1"/>
    <col min="7" max="7" width="9.26953125" style="95" customWidth="1"/>
    <col min="8" max="9" width="19.7265625" style="95" customWidth="1"/>
    <col min="10" max="10" width="9.26953125" style="95" customWidth="1"/>
    <col min="11" max="12" width="19.7265625" style="95" customWidth="1"/>
    <col min="13" max="13" width="9.26953125" style="95" customWidth="1"/>
    <col min="14" max="15" width="19.7265625" style="95" customWidth="1"/>
    <col min="16" max="16" width="9.26953125" style="95" customWidth="1"/>
    <col min="17" max="18" width="19.7265625" style="95" customWidth="1"/>
    <col min="19" max="19" width="9.26953125" style="95" customWidth="1"/>
    <col min="20" max="21" width="19.7265625" style="95" customWidth="1"/>
    <col min="22" max="22" width="9.26953125" style="95" customWidth="1"/>
    <col min="23" max="24" width="19.7265625" style="95" customWidth="1"/>
    <col min="25" max="25" width="9.26953125" style="95" customWidth="1"/>
    <col min="26" max="27" width="19.7265625" style="95" customWidth="1"/>
    <col min="28" max="28" width="9.26953125" style="95" customWidth="1"/>
    <col min="29" max="29" width="4.453125" style="95" customWidth="1"/>
    <col min="30" max="16384" width="9.1796875" style="95" hidden="1"/>
  </cols>
  <sheetData>
    <row r="1" spans="1:29" ht="18">
      <c r="A1" s="41" t="str">
        <f>ToC!A1</f>
        <v>SCHEDULES to the APPOINTED ACTUARY'S REPORT for</v>
      </c>
      <c r="B1" s="18"/>
      <c r="C1" s="18"/>
      <c r="D1" s="188" t="s">
        <v>192</v>
      </c>
      <c r="E1" s="26"/>
      <c r="F1" s="26"/>
      <c r="G1" s="26"/>
      <c r="H1" s="26"/>
      <c r="I1" s="26"/>
      <c r="J1" s="26"/>
      <c r="K1" s="26"/>
      <c r="L1" s="26"/>
      <c r="M1" s="26"/>
      <c r="N1" s="26"/>
      <c r="O1" s="26"/>
      <c r="P1" s="26"/>
      <c r="Q1" s="26"/>
      <c r="R1" s="26"/>
      <c r="S1" s="26"/>
      <c r="T1" s="26"/>
      <c r="U1" s="184"/>
      <c r="V1" s="184"/>
      <c r="W1" s="184"/>
      <c r="X1" s="184"/>
      <c r="Y1" s="184"/>
      <c r="Z1" s="184"/>
      <c r="AA1" s="184"/>
      <c r="AB1" s="184"/>
      <c r="AC1" s="184"/>
    </row>
    <row r="2" spans="1:29" ht="18">
      <c r="A2" s="37" t="str">
        <f>ToC!A2</f>
        <v>Select Name of Insurer doing Long-term Insurance Business</v>
      </c>
      <c r="B2" s="37"/>
      <c r="C2" s="37"/>
      <c r="D2" s="29"/>
      <c r="E2" s="26"/>
      <c r="F2" s="26"/>
      <c r="G2" s="26"/>
      <c r="H2" s="26"/>
      <c r="I2" s="26"/>
      <c r="J2" s="26"/>
      <c r="K2" s="26"/>
      <c r="L2" s="26"/>
      <c r="M2" s="26"/>
      <c r="N2" s="26"/>
      <c r="O2" s="26"/>
      <c r="P2" s="26"/>
      <c r="Q2" s="26"/>
      <c r="R2" s="26"/>
      <c r="S2" s="26"/>
      <c r="T2" s="26"/>
      <c r="U2" s="184"/>
      <c r="V2" s="184"/>
      <c r="W2" s="184"/>
      <c r="X2" s="184"/>
      <c r="Y2" s="184"/>
      <c r="Z2" s="184"/>
      <c r="AA2" s="184"/>
      <c r="AB2" s="184"/>
      <c r="AC2" s="184"/>
    </row>
    <row r="3" spans="1:29" ht="18">
      <c r="A3" s="29" t="str">
        <f>ToC!A3</f>
        <v>Report Date: 31-Dec-2021</v>
      </c>
      <c r="B3" s="358"/>
      <c r="C3" s="29"/>
      <c r="D3" s="26"/>
      <c r="E3" s="26"/>
      <c r="F3" s="26"/>
      <c r="G3" s="26"/>
      <c r="H3" s="26"/>
      <c r="I3" s="26"/>
      <c r="J3" s="26"/>
      <c r="K3" s="26"/>
      <c r="L3" s="26"/>
      <c r="M3" s="26"/>
      <c r="N3" s="26"/>
      <c r="O3" s="26"/>
      <c r="P3" s="26"/>
      <c r="Q3" s="26"/>
      <c r="R3" s="26"/>
      <c r="S3" s="26"/>
      <c r="T3" s="26"/>
      <c r="U3" s="184"/>
      <c r="V3" s="184"/>
      <c r="W3" s="184"/>
      <c r="X3" s="184"/>
      <c r="Y3" s="184"/>
      <c r="Z3" s="184"/>
      <c r="AA3" s="184"/>
      <c r="AB3" s="184"/>
      <c r="AC3" s="184"/>
    </row>
    <row r="4" spans="1:29" ht="10.5" customHeight="1">
      <c r="A4" s="34"/>
      <c r="B4" s="34"/>
      <c r="C4" s="34"/>
      <c r="D4" s="34"/>
      <c r="E4" s="26"/>
      <c r="F4" s="26"/>
      <c r="G4" s="26"/>
      <c r="H4" s="26"/>
      <c r="I4" s="26"/>
      <c r="J4" s="26"/>
      <c r="K4" s="26"/>
      <c r="L4" s="26"/>
      <c r="M4" s="26"/>
      <c r="N4" s="26"/>
      <c r="O4" s="26"/>
      <c r="P4" s="26"/>
      <c r="Q4" s="26"/>
      <c r="R4" s="26"/>
      <c r="S4" s="26"/>
      <c r="T4" s="26"/>
      <c r="U4" s="184"/>
      <c r="V4" s="184"/>
      <c r="W4" s="184"/>
      <c r="X4" s="184"/>
      <c r="Y4" s="184"/>
      <c r="Z4" s="184"/>
      <c r="AA4" s="184"/>
      <c r="AB4" s="184"/>
      <c r="AC4" s="184"/>
    </row>
    <row r="5" spans="1:29" ht="30" customHeight="1">
      <c r="A5" s="93" t="s">
        <v>118</v>
      </c>
      <c r="B5" s="27"/>
      <c r="C5" s="27"/>
      <c r="D5" s="27"/>
      <c r="E5" s="27"/>
      <c r="F5" s="27"/>
      <c r="G5" s="27"/>
      <c r="H5" s="27"/>
      <c r="I5" s="27"/>
      <c r="J5" s="27"/>
      <c r="K5" s="26"/>
      <c r="L5" s="26"/>
      <c r="M5" s="26"/>
      <c r="N5" s="26"/>
      <c r="O5" s="26"/>
      <c r="P5" s="26"/>
      <c r="Q5" s="26"/>
      <c r="R5" s="26"/>
      <c r="S5" s="26"/>
      <c r="T5" s="26"/>
      <c r="U5" s="184"/>
      <c r="V5" s="184"/>
      <c r="W5" s="184"/>
      <c r="X5" s="184"/>
      <c r="Y5" s="184"/>
      <c r="Z5" s="184"/>
      <c r="AA5" s="184"/>
      <c r="AB5" s="184"/>
      <c r="AC5" s="184"/>
    </row>
    <row r="6" spans="1:29" ht="30" customHeight="1" thickBot="1">
      <c r="A6" s="27"/>
      <c r="B6" s="27"/>
      <c r="C6" s="27"/>
      <c r="D6" s="27"/>
      <c r="E6" s="27"/>
      <c r="F6" s="27"/>
      <c r="G6" s="27"/>
      <c r="H6" s="27"/>
      <c r="I6" s="27"/>
      <c r="J6" s="27"/>
      <c r="K6" s="26"/>
      <c r="L6" s="26"/>
      <c r="M6" s="26"/>
      <c r="N6" s="26"/>
      <c r="O6" s="26"/>
      <c r="P6" s="26"/>
      <c r="Q6" s="26"/>
      <c r="R6" s="26"/>
      <c r="S6" s="26"/>
      <c r="T6" s="26"/>
      <c r="U6" s="184"/>
      <c r="V6" s="184"/>
      <c r="W6" s="184"/>
      <c r="X6" s="184"/>
      <c r="Y6" s="184"/>
      <c r="Z6" s="184"/>
      <c r="AA6" s="184"/>
      <c r="AB6" s="184"/>
      <c r="AC6" s="184"/>
    </row>
    <row r="7" spans="1:29" ht="15" customHeight="1">
      <c r="A7" s="756" t="s">
        <v>0</v>
      </c>
      <c r="B7" s="748" t="s">
        <v>82</v>
      </c>
      <c r="C7" s="749"/>
      <c r="D7" s="749"/>
      <c r="E7" s="749"/>
      <c r="F7" s="749"/>
      <c r="G7" s="749"/>
      <c r="H7" s="749"/>
      <c r="I7" s="749"/>
      <c r="J7" s="750"/>
      <c r="K7" s="748" t="s">
        <v>83</v>
      </c>
      <c r="L7" s="749"/>
      <c r="M7" s="749"/>
      <c r="N7" s="749"/>
      <c r="O7" s="749"/>
      <c r="P7" s="749"/>
      <c r="Q7" s="749"/>
      <c r="R7" s="749"/>
      <c r="S7" s="750"/>
      <c r="T7" s="748" t="s">
        <v>88</v>
      </c>
      <c r="U7" s="749"/>
      <c r="V7" s="749"/>
      <c r="W7" s="749"/>
      <c r="X7" s="749"/>
      <c r="Y7" s="749"/>
      <c r="Z7" s="749"/>
      <c r="AA7" s="749"/>
      <c r="AB7" s="750"/>
      <c r="AC7" s="184"/>
    </row>
    <row r="8" spans="1:29" ht="14">
      <c r="A8" s="757"/>
      <c r="B8" s="751">
        <f>+YEAR(Rpt_date)</f>
        <v>2021</v>
      </c>
      <c r="C8" s="752"/>
      <c r="D8" s="753"/>
      <c r="E8" s="754">
        <f>+B8-1</f>
        <v>2020</v>
      </c>
      <c r="F8" s="752"/>
      <c r="G8" s="753"/>
      <c r="H8" s="754">
        <f>+E8-1</f>
        <v>2019</v>
      </c>
      <c r="I8" s="752"/>
      <c r="J8" s="755"/>
      <c r="K8" s="751">
        <f>+B8</f>
        <v>2021</v>
      </c>
      <c r="L8" s="752"/>
      <c r="M8" s="753"/>
      <c r="N8" s="754">
        <f>+E8</f>
        <v>2020</v>
      </c>
      <c r="O8" s="752"/>
      <c r="P8" s="753"/>
      <c r="Q8" s="754">
        <f>+H8</f>
        <v>2019</v>
      </c>
      <c r="R8" s="752"/>
      <c r="S8" s="755"/>
      <c r="T8" s="751">
        <f>+K8</f>
        <v>2021</v>
      </c>
      <c r="U8" s="752"/>
      <c r="V8" s="753"/>
      <c r="W8" s="754">
        <f>+N8</f>
        <v>2020</v>
      </c>
      <c r="X8" s="752"/>
      <c r="Y8" s="753"/>
      <c r="Z8" s="754">
        <f>+Q8</f>
        <v>2019</v>
      </c>
      <c r="AA8" s="752"/>
      <c r="AB8" s="755"/>
      <c r="AC8" s="184"/>
    </row>
    <row r="9" spans="1:29" ht="42">
      <c r="A9" s="757"/>
      <c r="B9" s="148" t="s">
        <v>123</v>
      </c>
      <c r="C9" s="149" t="s">
        <v>124</v>
      </c>
      <c r="D9" s="149" t="s">
        <v>52</v>
      </c>
      <c r="E9" s="149" t="s">
        <v>123</v>
      </c>
      <c r="F9" s="149" t="s">
        <v>124</v>
      </c>
      <c r="G9" s="149" t="s">
        <v>52</v>
      </c>
      <c r="H9" s="149" t="s">
        <v>123</v>
      </c>
      <c r="I9" s="149" t="s">
        <v>124</v>
      </c>
      <c r="J9" s="150" t="s">
        <v>52</v>
      </c>
      <c r="K9" s="148" t="s">
        <v>123</v>
      </c>
      <c r="L9" s="149" t="s">
        <v>124</v>
      </c>
      <c r="M9" s="149" t="s">
        <v>52</v>
      </c>
      <c r="N9" s="149" t="s">
        <v>123</v>
      </c>
      <c r="O9" s="149" t="s">
        <v>124</v>
      </c>
      <c r="P9" s="149" t="s">
        <v>52</v>
      </c>
      <c r="Q9" s="149" t="s">
        <v>123</v>
      </c>
      <c r="R9" s="149" t="s">
        <v>124</v>
      </c>
      <c r="S9" s="150" t="s">
        <v>52</v>
      </c>
      <c r="T9" s="148" t="s">
        <v>123</v>
      </c>
      <c r="U9" s="149" t="s">
        <v>124</v>
      </c>
      <c r="V9" s="149" t="s">
        <v>52</v>
      </c>
      <c r="W9" s="149" t="s">
        <v>123</v>
      </c>
      <c r="X9" s="149" t="s">
        <v>124</v>
      </c>
      <c r="Y9" s="149" t="s">
        <v>52</v>
      </c>
      <c r="Z9" s="149" t="s">
        <v>123</v>
      </c>
      <c r="AA9" s="149" t="s">
        <v>124</v>
      </c>
      <c r="AB9" s="150" t="s">
        <v>52</v>
      </c>
      <c r="AC9" s="184"/>
    </row>
    <row r="10" spans="1:29" ht="14">
      <c r="A10" s="758"/>
      <c r="B10" s="148" t="s">
        <v>104</v>
      </c>
      <c r="C10" s="149" t="s">
        <v>104</v>
      </c>
      <c r="D10" s="149" t="s">
        <v>4</v>
      </c>
      <c r="E10" s="149" t="s">
        <v>104</v>
      </c>
      <c r="F10" s="149" t="s">
        <v>104</v>
      </c>
      <c r="G10" s="149" t="s">
        <v>4</v>
      </c>
      <c r="H10" s="149" t="s">
        <v>104</v>
      </c>
      <c r="I10" s="149" t="s">
        <v>104</v>
      </c>
      <c r="J10" s="150" t="s">
        <v>4</v>
      </c>
      <c r="K10" s="148" t="s">
        <v>104</v>
      </c>
      <c r="L10" s="149" t="s">
        <v>104</v>
      </c>
      <c r="M10" s="149" t="s">
        <v>4</v>
      </c>
      <c r="N10" s="149" t="s">
        <v>104</v>
      </c>
      <c r="O10" s="149" t="s">
        <v>104</v>
      </c>
      <c r="P10" s="149" t="s">
        <v>4</v>
      </c>
      <c r="Q10" s="149" t="s">
        <v>104</v>
      </c>
      <c r="R10" s="149" t="s">
        <v>104</v>
      </c>
      <c r="S10" s="150" t="s">
        <v>4</v>
      </c>
      <c r="T10" s="148" t="s">
        <v>104</v>
      </c>
      <c r="U10" s="149" t="s">
        <v>104</v>
      </c>
      <c r="V10" s="149" t="s">
        <v>4</v>
      </c>
      <c r="W10" s="149" t="s">
        <v>104</v>
      </c>
      <c r="X10" s="149" t="s">
        <v>104</v>
      </c>
      <c r="Y10" s="149" t="s">
        <v>4</v>
      </c>
      <c r="Z10" s="149" t="s">
        <v>104</v>
      </c>
      <c r="AA10" s="149" t="s">
        <v>104</v>
      </c>
      <c r="AB10" s="150" t="s">
        <v>4</v>
      </c>
      <c r="AC10" s="184"/>
    </row>
    <row r="11" spans="1:29" ht="24.65" customHeight="1">
      <c r="A11" s="378" t="s">
        <v>280</v>
      </c>
      <c r="B11" s="399"/>
      <c r="C11" s="400"/>
      <c r="D11" s="400"/>
      <c r="E11" s="400"/>
      <c r="F11" s="400"/>
      <c r="G11" s="400"/>
      <c r="H11" s="400"/>
      <c r="I11" s="400"/>
      <c r="J11" s="401"/>
      <c r="K11" s="399"/>
      <c r="L11" s="400"/>
      <c r="M11" s="400"/>
      <c r="N11" s="400"/>
      <c r="O11" s="400"/>
      <c r="P11" s="400"/>
      <c r="Q11" s="400"/>
      <c r="R11" s="400"/>
      <c r="S11" s="401"/>
      <c r="T11" s="399"/>
      <c r="U11" s="400"/>
      <c r="V11" s="400"/>
      <c r="W11" s="400"/>
      <c r="X11" s="400"/>
      <c r="Y11" s="400"/>
      <c r="Z11" s="400"/>
      <c r="AA11" s="400"/>
      <c r="AB11" s="401"/>
      <c r="AC11" s="184"/>
    </row>
    <row r="12" spans="1:29" ht="14">
      <c r="A12" s="392" t="s">
        <v>281</v>
      </c>
      <c r="B12" s="123">
        <f>+'2.1 Summ of Pol Liabilities'!C21</f>
        <v>0</v>
      </c>
      <c r="C12" s="402">
        <f>+'2.3.a Summ PfADs-Type'!Q12</f>
        <v>0</v>
      </c>
      <c r="D12" s="415" t="str">
        <f>IFERROR(+C12/B12,"")</f>
        <v/>
      </c>
      <c r="E12" s="396">
        <f>+'2.1 Summ of Pol Liabilities'!F21</f>
        <v>0</v>
      </c>
      <c r="F12" s="404"/>
      <c r="G12" s="387" t="str">
        <f>IFERROR(+F12/E12,"")</f>
        <v/>
      </c>
      <c r="H12" s="411">
        <f>+'2.1 Summ of Pol Liabilities'!I21</f>
        <v>0</v>
      </c>
      <c r="I12" s="404"/>
      <c r="J12" s="200" t="str">
        <f>IFERROR(+I12/H12,"")</f>
        <v/>
      </c>
      <c r="K12" s="123">
        <f>+'2.1 Summ of Pol Liabilities'!L21</f>
        <v>0</v>
      </c>
      <c r="L12" s="402">
        <f>'2.3.a Summ PfADs-Type'!AF12</f>
        <v>0</v>
      </c>
      <c r="M12" s="387" t="str">
        <f>IFERROR(+L12/K12,"")</f>
        <v/>
      </c>
      <c r="N12" s="396">
        <f>+'2.1 Summ of Pol Liabilities'!O21</f>
        <v>0</v>
      </c>
      <c r="O12" s="404"/>
      <c r="P12" s="409" t="str">
        <f>IFERROR(+O12/N12,"")</f>
        <v/>
      </c>
      <c r="Q12" s="396">
        <f>+'2.1 Summ of Pol Liabilities'!R21</f>
        <v>0</v>
      </c>
      <c r="R12" s="404"/>
      <c r="S12" s="200" t="str">
        <f>IFERROR(+R12/Q12,"")</f>
        <v/>
      </c>
      <c r="T12" s="301">
        <f>B12+K12</f>
        <v>0</v>
      </c>
      <c r="U12" s="402">
        <f>C12+L12</f>
        <v>0</v>
      </c>
      <c r="V12" s="387" t="str">
        <f>IFERROR(+U12/T12,"")</f>
        <v/>
      </c>
      <c r="W12" s="402">
        <f>E12+N12</f>
        <v>0</v>
      </c>
      <c r="X12" s="402">
        <f>F12+O12</f>
        <v>0</v>
      </c>
      <c r="Y12" s="387" t="str">
        <f>IFERROR(+X12/W12,"")</f>
        <v/>
      </c>
      <c r="Z12" s="402">
        <f>H12+Q12</f>
        <v>0</v>
      </c>
      <c r="AA12" s="402">
        <f>I12+R12</f>
        <v>0</v>
      </c>
      <c r="AB12" s="200" t="str">
        <f>IFERROR(+AA12/Z12,"")</f>
        <v/>
      </c>
      <c r="AC12" s="184"/>
    </row>
    <row r="13" spans="1:29" ht="14">
      <c r="A13" s="392" t="s">
        <v>269</v>
      </c>
      <c r="B13" s="123">
        <f>+'2.1 Summ of Pol Liabilities'!C30</f>
        <v>0</v>
      </c>
      <c r="C13" s="402">
        <f>+'2.3.a Summ PfADs-Type'!Q13</f>
        <v>0</v>
      </c>
      <c r="D13" s="403" t="str">
        <f>IFERROR(+C13/B13,"")</f>
        <v/>
      </c>
      <c r="E13" s="411">
        <f>+'2.1 Summ of Pol Liabilities'!F30</f>
        <v>0</v>
      </c>
      <c r="F13" s="404"/>
      <c r="G13" s="387" t="str">
        <f>IFERROR(+F13/E13,"")</f>
        <v/>
      </c>
      <c r="H13" s="411">
        <f>+'2.1 Summ of Pol Liabilities'!I30</f>
        <v>0</v>
      </c>
      <c r="I13" s="404"/>
      <c r="J13" s="200" t="str">
        <f>IFERROR(+I13/H13,"")</f>
        <v/>
      </c>
      <c r="K13" s="123">
        <f>+'2.1 Summ of Pol Liabilities'!L30</f>
        <v>0</v>
      </c>
      <c r="L13" s="402">
        <f>'2.3.a Summ PfADs-Type'!AF13</f>
        <v>0</v>
      </c>
      <c r="M13" s="387" t="str">
        <f>IFERROR(+L13/K13,"")</f>
        <v/>
      </c>
      <c r="N13" s="396">
        <f>+'2.1 Summ of Pol Liabilities'!O30</f>
        <v>0</v>
      </c>
      <c r="O13" s="404"/>
      <c r="P13" s="409" t="str">
        <f>IFERROR(+O13/N13,"")</f>
        <v/>
      </c>
      <c r="Q13" s="396">
        <f>+'2.1 Summ of Pol Liabilities'!R30</f>
        <v>0</v>
      </c>
      <c r="R13" s="404"/>
      <c r="S13" s="200" t="str">
        <f>IFERROR(+R13/Q13,"")</f>
        <v/>
      </c>
      <c r="T13" s="301">
        <f t="shared" ref="T13:U21" si="0">B13+K13</f>
        <v>0</v>
      </c>
      <c r="U13" s="402">
        <f t="shared" si="0"/>
        <v>0</v>
      </c>
      <c r="V13" s="387" t="str">
        <f>IFERROR(+U13/T13,"")</f>
        <v/>
      </c>
      <c r="W13" s="402">
        <f>E13+N13</f>
        <v>0</v>
      </c>
      <c r="X13" s="402">
        <f t="shared" ref="X13:X21" si="1">F13+O13</f>
        <v>0</v>
      </c>
      <c r="Y13" s="387" t="str">
        <f>IFERROR(+X13/W13,"")</f>
        <v/>
      </c>
      <c r="Z13" s="402">
        <f t="shared" ref="Z13:AA21" si="2">H13+Q13</f>
        <v>0</v>
      </c>
      <c r="AA13" s="402">
        <f t="shared" si="2"/>
        <v>0</v>
      </c>
      <c r="AB13" s="200" t="str">
        <f>IFERROR(+AA13/Z13,"")</f>
        <v/>
      </c>
      <c r="AC13" s="184"/>
    </row>
    <row r="14" spans="1:29" ht="24.65" customHeight="1">
      <c r="A14" s="393" t="s">
        <v>282</v>
      </c>
      <c r="B14" s="139"/>
      <c r="C14" s="405"/>
      <c r="D14" s="416"/>
      <c r="E14" s="394"/>
      <c r="F14" s="406"/>
      <c r="G14" s="410"/>
      <c r="H14" s="394"/>
      <c r="I14" s="406"/>
      <c r="J14" s="408"/>
      <c r="K14" s="139"/>
      <c r="L14" s="405"/>
      <c r="M14" s="407"/>
      <c r="N14" s="394"/>
      <c r="O14" s="406"/>
      <c r="P14" s="410"/>
      <c r="Q14" s="394"/>
      <c r="R14" s="406"/>
      <c r="S14" s="408"/>
      <c r="T14" s="171"/>
      <c r="U14" s="405"/>
      <c r="V14" s="407"/>
      <c r="W14" s="405"/>
      <c r="X14" s="405"/>
      <c r="Y14" s="407"/>
      <c r="Z14" s="405"/>
      <c r="AA14" s="405"/>
      <c r="AB14" s="408"/>
      <c r="AC14" s="184"/>
    </row>
    <row r="15" spans="1:29" ht="14">
      <c r="A15" s="392" t="s">
        <v>272</v>
      </c>
      <c r="B15" s="123">
        <f>+'2.1 Summ of Pol Liabilities'!C50</f>
        <v>0</v>
      </c>
      <c r="C15" s="402">
        <f>+'2.3.a Summ PfADs-Type'!Q15</f>
        <v>0</v>
      </c>
      <c r="D15" s="403" t="str">
        <f t="shared" ref="D15:D22" si="3">IFERROR(+C15/B15,"")</f>
        <v/>
      </c>
      <c r="E15" s="411">
        <f>+'2.1 Summ of Pol Liabilities'!F50</f>
        <v>0</v>
      </c>
      <c r="F15" s="404"/>
      <c r="G15" s="409" t="str">
        <f>IFERROR(+F15/E15,"")</f>
        <v/>
      </c>
      <c r="H15" s="396">
        <f>+'2.1 Summ of Pol Liabilities'!I50</f>
        <v>0</v>
      </c>
      <c r="I15" s="404"/>
      <c r="J15" s="200" t="str">
        <f>IFERROR(+I15/H15,"")</f>
        <v/>
      </c>
      <c r="K15" s="123">
        <f>+'2.1 Summ of Pol Liabilities'!L50</f>
        <v>0</v>
      </c>
      <c r="L15" s="402">
        <f>'2.3.a Summ PfADs-Type'!AF15</f>
        <v>0</v>
      </c>
      <c r="M15" s="387" t="str">
        <f>IFERROR(+L15/K15,"")</f>
        <v/>
      </c>
      <c r="N15" s="396">
        <f>+'2.1 Summ of Pol Liabilities'!O50</f>
        <v>0</v>
      </c>
      <c r="O15" s="404"/>
      <c r="P15" s="387" t="str">
        <f>IFERROR(+O15/N15,"")</f>
        <v/>
      </c>
      <c r="Q15" s="411">
        <f>+'2.1 Summ of Pol Liabilities'!R50</f>
        <v>0</v>
      </c>
      <c r="R15" s="404"/>
      <c r="S15" s="200" t="str">
        <f>IFERROR(+R15/Q15,"")</f>
        <v/>
      </c>
      <c r="T15" s="301">
        <f t="shared" si="0"/>
        <v>0</v>
      </c>
      <c r="U15" s="402">
        <f t="shared" si="0"/>
        <v>0</v>
      </c>
      <c r="V15" s="387" t="str">
        <f>IFERROR(+U15/T15,"")</f>
        <v/>
      </c>
      <c r="W15" s="402">
        <f t="shared" ref="W15:W21" si="4">E15+N15</f>
        <v>0</v>
      </c>
      <c r="X15" s="402">
        <f t="shared" si="1"/>
        <v>0</v>
      </c>
      <c r="Y15" s="387" t="str">
        <f>IFERROR(+X15/W15,"")</f>
        <v/>
      </c>
      <c r="Z15" s="402">
        <f t="shared" si="2"/>
        <v>0</v>
      </c>
      <c r="AA15" s="402">
        <f t="shared" si="2"/>
        <v>0</v>
      </c>
      <c r="AB15" s="200" t="str">
        <f>IFERROR(+AA15/Z15,"")</f>
        <v/>
      </c>
      <c r="AC15" s="184"/>
    </row>
    <row r="16" spans="1:29" ht="14">
      <c r="A16" s="392" t="s">
        <v>271</v>
      </c>
      <c r="B16" s="123">
        <f>+'2.1 Summ of Pol Liabilities'!C66</f>
        <v>0</v>
      </c>
      <c r="C16" s="402">
        <f>+'2.3.a Summ PfADs-Type'!Q16</f>
        <v>0</v>
      </c>
      <c r="D16" s="415" t="str">
        <f t="shared" si="3"/>
        <v/>
      </c>
      <c r="E16" s="396">
        <f>+'2.1 Summ of Pol Liabilities'!F66</f>
        <v>0</v>
      </c>
      <c r="F16" s="404"/>
      <c r="G16" s="409" t="str">
        <f t="shared" ref="G16:G22" si="5">IFERROR(+F16/E16,"")</f>
        <v/>
      </c>
      <c r="H16" s="396">
        <f>+'2.1 Summ of Pol Liabilities'!I66</f>
        <v>0</v>
      </c>
      <c r="I16" s="404"/>
      <c r="J16" s="200" t="str">
        <f t="shared" ref="J16:J22" si="6">IFERROR(+I16/H16,"")</f>
        <v/>
      </c>
      <c r="K16" s="123">
        <f>+'2.1 Summ of Pol Liabilities'!L66</f>
        <v>0</v>
      </c>
      <c r="L16" s="402">
        <f>'2.3.a Summ PfADs-Type'!AF16</f>
        <v>0</v>
      </c>
      <c r="M16" s="387" t="str">
        <f t="shared" ref="M16:M21" si="7">IFERROR(+L16/K16,"")</f>
        <v/>
      </c>
      <c r="N16" s="396">
        <f>+'2.1 Summ of Pol Liabilities'!O66</f>
        <v>0</v>
      </c>
      <c r="O16" s="404"/>
      <c r="P16" s="387" t="str">
        <f t="shared" ref="P16:P21" si="8">IFERROR(+O16/N16,"")</f>
        <v/>
      </c>
      <c r="Q16" s="411">
        <f>+'2.1 Summ of Pol Liabilities'!R66</f>
        <v>0</v>
      </c>
      <c r="R16" s="404"/>
      <c r="S16" s="200" t="str">
        <f t="shared" ref="S16:S21" si="9">IFERROR(+R16/Q16,"")</f>
        <v/>
      </c>
      <c r="T16" s="301">
        <f t="shared" si="0"/>
        <v>0</v>
      </c>
      <c r="U16" s="402">
        <f t="shared" si="0"/>
        <v>0</v>
      </c>
      <c r="V16" s="387" t="str">
        <f t="shared" ref="V16:V21" si="10">IFERROR(+U16/T16,"")</f>
        <v/>
      </c>
      <c r="W16" s="402">
        <f t="shared" si="4"/>
        <v>0</v>
      </c>
      <c r="X16" s="402">
        <f t="shared" si="1"/>
        <v>0</v>
      </c>
      <c r="Y16" s="387" t="str">
        <f t="shared" ref="Y16:Y21" si="11">IFERROR(+X16/W16,"")</f>
        <v/>
      </c>
      <c r="Z16" s="402">
        <f t="shared" si="2"/>
        <v>0</v>
      </c>
      <c r="AA16" s="402">
        <f t="shared" si="2"/>
        <v>0</v>
      </c>
      <c r="AB16" s="200" t="str">
        <f t="shared" ref="AB16:AB21" si="12">IFERROR(+AA16/Z16,"")</f>
        <v/>
      </c>
      <c r="AC16" s="184"/>
    </row>
    <row r="17" spans="1:29" ht="14">
      <c r="A17" s="392" t="s">
        <v>273</v>
      </c>
      <c r="B17" s="123">
        <f>+'2.1 Summ of Pol Liabilities'!C84</f>
        <v>0</v>
      </c>
      <c r="C17" s="402">
        <f>+'2.3.a Summ PfADs-Type'!Q17</f>
        <v>0</v>
      </c>
      <c r="D17" s="415" t="str">
        <f t="shared" si="3"/>
        <v/>
      </c>
      <c r="E17" s="396">
        <f>+'2.1 Summ of Pol Liabilities'!F84</f>
        <v>0</v>
      </c>
      <c r="F17" s="404"/>
      <c r="G17" s="409" t="str">
        <f t="shared" si="5"/>
        <v/>
      </c>
      <c r="H17" s="396">
        <f>+'2.1 Summ of Pol Liabilities'!I84</f>
        <v>0</v>
      </c>
      <c r="I17" s="404"/>
      <c r="J17" s="200" t="str">
        <f t="shared" si="6"/>
        <v/>
      </c>
      <c r="K17" s="123">
        <f>+'2.1 Summ of Pol Liabilities'!L84</f>
        <v>0</v>
      </c>
      <c r="L17" s="402">
        <f>'2.3.a Summ PfADs-Type'!AF17</f>
        <v>0</v>
      </c>
      <c r="M17" s="387" t="str">
        <f t="shared" si="7"/>
        <v/>
      </c>
      <c r="N17" s="396">
        <f>+'2.1 Summ of Pol Liabilities'!O84</f>
        <v>0</v>
      </c>
      <c r="O17" s="404"/>
      <c r="P17" s="387" t="str">
        <f t="shared" si="8"/>
        <v/>
      </c>
      <c r="Q17" s="411">
        <f>+'2.1 Summ of Pol Liabilities'!R84</f>
        <v>0</v>
      </c>
      <c r="R17" s="404"/>
      <c r="S17" s="200" t="str">
        <f t="shared" si="9"/>
        <v/>
      </c>
      <c r="T17" s="301">
        <f t="shared" si="0"/>
        <v>0</v>
      </c>
      <c r="U17" s="402">
        <f t="shared" si="0"/>
        <v>0</v>
      </c>
      <c r="V17" s="387" t="str">
        <f t="shared" si="10"/>
        <v/>
      </c>
      <c r="W17" s="402">
        <f t="shared" si="4"/>
        <v>0</v>
      </c>
      <c r="X17" s="402">
        <f t="shared" si="1"/>
        <v>0</v>
      </c>
      <c r="Y17" s="387" t="str">
        <f t="shared" si="11"/>
        <v/>
      </c>
      <c r="Z17" s="402">
        <f t="shared" si="2"/>
        <v>0</v>
      </c>
      <c r="AA17" s="402">
        <f t="shared" si="2"/>
        <v>0</v>
      </c>
      <c r="AB17" s="200" t="str">
        <f t="shared" si="12"/>
        <v/>
      </c>
      <c r="AC17" s="184"/>
    </row>
    <row r="18" spans="1:29" ht="14">
      <c r="A18" s="392" t="s">
        <v>274</v>
      </c>
      <c r="B18" s="123">
        <f>+'2.1 Summ of Pol Liabilities'!C99</f>
        <v>0</v>
      </c>
      <c r="C18" s="402">
        <f>+'2.3.a Summ PfADs-Type'!Q18</f>
        <v>0</v>
      </c>
      <c r="D18" s="403" t="str">
        <f t="shared" si="3"/>
        <v/>
      </c>
      <c r="E18" s="411">
        <f>+'2.1 Summ of Pol Liabilities'!F99</f>
        <v>0</v>
      </c>
      <c r="F18" s="404"/>
      <c r="G18" s="387" t="str">
        <f t="shared" si="5"/>
        <v/>
      </c>
      <c r="H18" s="411">
        <f>+'2.1 Summ of Pol Liabilities'!I99</f>
        <v>0</v>
      </c>
      <c r="I18" s="404"/>
      <c r="J18" s="200" t="str">
        <f t="shared" si="6"/>
        <v/>
      </c>
      <c r="K18" s="123">
        <f>+'2.1 Summ of Pol Liabilities'!L99</f>
        <v>0</v>
      </c>
      <c r="L18" s="402">
        <f>'2.3.a Summ PfADs-Type'!AF18</f>
        <v>0</v>
      </c>
      <c r="M18" s="387" t="str">
        <f t="shared" si="7"/>
        <v/>
      </c>
      <c r="N18" s="396">
        <f>+'2.1 Summ of Pol Liabilities'!O99</f>
        <v>0</v>
      </c>
      <c r="O18" s="404"/>
      <c r="P18" s="409" t="str">
        <f t="shared" si="8"/>
        <v/>
      </c>
      <c r="Q18" s="396">
        <f>+'2.1 Summ of Pol Liabilities'!R99</f>
        <v>0</v>
      </c>
      <c r="R18" s="404"/>
      <c r="S18" s="200" t="str">
        <f t="shared" si="9"/>
        <v/>
      </c>
      <c r="T18" s="301">
        <f t="shared" si="0"/>
        <v>0</v>
      </c>
      <c r="U18" s="402">
        <f t="shared" si="0"/>
        <v>0</v>
      </c>
      <c r="V18" s="387" t="str">
        <f t="shared" si="10"/>
        <v/>
      </c>
      <c r="W18" s="402">
        <f t="shared" si="4"/>
        <v>0</v>
      </c>
      <c r="X18" s="402">
        <f t="shared" si="1"/>
        <v>0</v>
      </c>
      <c r="Y18" s="387" t="str">
        <f t="shared" si="11"/>
        <v/>
      </c>
      <c r="Z18" s="402">
        <f t="shared" si="2"/>
        <v>0</v>
      </c>
      <c r="AA18" s="402">
        <f t="shared" si="2"/>
        <v>0</v>
      </c>
      <c r="AB18" s="200" t="str">
        <f t="shared" si="12"/>
        <v/>
      </c>
      <c r="AC18" s="184"/>
    </row>
    <row r="19" spans="1:29" ht="14">
      <c r="A19" s="392" t="s">
        <v>285</v>
      </c>
      <c r="B19" s="123">
        <f>+'2.1 Summ of Pol Liabilities'!C116</f>
        <v>0</v>
      </c>
      <c r="C19" s="402">
        <f>+'2.3.a Summ PfADs-Type'!Q19</f>
        <v>0</v>
      </c>
      <c r="D19" s="403" t="str">
        <f t="shared" si="3"/>
        <v/>
      </c>
      <c r="E19" s="411">
        <f>+'2.1 Summ of Pol Liabilities'!F116</f>
        <v>0</v>
      </c>
      <c r="F19" s="404"/>
      <c r="G19" s="387" t="str">
        <f t="shared" si="5"/>
        <v/>
      </c>
      <c r="H19" s="411">
        <f>+'2.1 Summ of Pol Liabilities'!I116</f>
        <v>0</v>
      </c>
      <c r="I19" s="404"/>
      <c r="J19" s="200" t="str">
        <f t="shared" si="6"/>
        <v/>
      </c>
      <c r="K19" s="123">
        <f>+'2.1 Summ of Pol Liabilities'!L116</f>
        <v>0</v>
      </c>
      <c r="L19" s="402">
        <f>'2.3.a Summ PfADs-Type'!AF19</f>
        <v>0</v>
      </c>
      <c r="M19" s="387" t="str">
        <f t="shared" si="7"/>
        <v/>
      </c>
      <c r="N19" s="411">
        <f>+'2.1 Summ of Pol Liabilities'!O116</f>
        <v>0</v>
      </c>
      <c r="O19" s="404"/>
      <c r="P19" s="409" t="str">
        <f t="shared" si="8"/>
        <v/>
      </c>
      <c r="Q19" s="396">
        <f>+'2.1 Summ of Pol Liabilities'!R116</f>
        <v>0</v>
      </c>
      <c r="R19" s="404"/>
      <c r="S19" s="200" t="str">
        <f t="shared" si="9"/>
        <v/>
      </c>
      <c r="T19" s="301">
        <f t="shared" si="0"/>
        <v>0</v>
      </c>
      <c r="U19" s="402">
        <f t="shared" si="0"/>
        <v>0</v>
      </c>
      <c r="V19" s="387" t="str">
        <f t="shared" si="10"/>
        <v/>
      </c>
      <c r="W19" s="402">
        <f t="shared" si="4"/>
        <v>0</v>
      </c>
      <c r="X19" s="402">
        <f t="shared" si="1"/>
        <v>0</v>
      </c>
      <c r="Y19" s="387" t="str">
        <f t="shared" si="11"/>
        <v/>
      </c>
      <c r="Z19" s="402">
        <f t="shared" si="2"/>
        <v>0</v>
      </c>
      <c r="AA19" s="402">
        <f t="shared" si="2"/>
        <v>0</v>
      </c>
      <c r="AB19" s="200" t="str">
        <f t="shared" si="12"/>
        <v/>
      </c>
      <c r="AC19" s="184"/>
    </row>
    <row r="20" spans="1:29" ht="14">
      <c r="A20" s="392" t="s">
        <v>306</v>
      </c>
      <c r="B20" s="123">
        <f>+'2.1 Summ of Pol Liabilities'!C137</f>
        <v>0</v>
      </c>
      <c r="C20" s="402">
        <f>+'2.3.a Summ PfADs-Type'!Q20</f>
        <v>0</v>
      </c>
      <c r="D20" s="415" t="str">
        <f t="shared" si="3"/>
        <v/>
      </c>
      <c r="E20" s="396">
        <f>+'2.1 Summ of Pol Liabilities'!F137</f>
        <v>0</v>
      </c>
      <c r="F20" s="404"/>
      <c r="G20" s="387" t="str">
        <f t="shared" si="5"/>
        <v/>
      </c>
      <c r="H20" s="411">
        <f>+'2.1 Summ of Pol Liabilities'!I137</f>
        <v>0</v>
      </c>
      <c r="I20" s="404"/>
      <c r="J20" s="200" t="str">
        <f t="shared" si="6"/>
        <v/>
      </c>
      <c r="K20" s="123">
        <f>+'2.1 Summ of Pol Liabilities'!L137</f>
        <v>0</v>
      </c>
      <c r="L20" s="402">
        <f>'2.3.a Summ PfADs-Type'!AF20</f>
        <v>0</v>
      </c>
      <c r="M20" s="387" t="str">
        <f t="shared" si="7"/>
        <v/>
      </c>
      <c r="N20" s="396">
        <f>+'2.1 Summ of Pol Liabilities'!O137</f>
        <v>0</v>
      </c>
      <c r="O20" s="404"/>
      <c r="P20" s="409" t="str">
        <f t="shared" si="8"/>
        <v/>
      </c>
      <c r="Q20" s="396">
        <f>+'2.1 Summ of Pol Liabilities'!R137</f>
        <v>0</v>
      </c>
      <c r="R20" s="404"/>
      <c r="S20" s="200" t="str">
        <f t="shared" si="9"/>
        <v/>
      </c>
      <c r="T20" s="301">
        <f t="shared" si="0"/>
        <v>0</v>
      </c>
      <c r="U20" s="402">
        <f t="shared" si="0"/>
        <v>0</v>
      </c>
      <c r="V20" s="387" t="str">
        <f t="shared" si="10"/>
        <v/>
      </c>
      <c r="W20" s="402">
        <f t="shared" si="4"/>
        <v>0</v>
      </c>
      <c r="X20" s="402">
        <f t="shared" si="1"/>
        <v>0</v>
      </c>
      <c r="Y20" s="387" t="str">
        <f t="shared" si="11"/>
        <v/>
      </c>
      <c r="Z20" s="402">
        <f t="shared" si="2"/>
        <v>0</v>
      </c>
      <c r="AA20" s="402">
        <f t="shared" si="2"/>
        <v>0</v>
      </c>
      <c r="AB20" s="200" t="str">
        <f t="shared" si="12"/>
        <v/>
      </c>
      <c r="AC20" s="184"/>
    </row>
    <row r="21" spans="1:29" ht="14">
      <c r="A21" s="392" t="s">
        <v>275</v>
      </c>
      <c r="B21" s="123">
        <f>+'2.1 Summ of Pol Liabilities'!C152</f>
        <v>0</v>
      </c>
      <c r="C21" s="402">
        <f>+'2.3.a Summ PfADs-Type'!Q21</f>
        <v>0</v>
      </c>
      <c r="D21" s="415" t="str">
        <f t="shared" si="3"/>
        <v/>
      </c>
      <c r="E21" s="396">
        <f>+'2.1 Summ of Pol Liabilities'!F152</f>
        <v>0</v>
      </c>
      <c r="F21" s="404"/>
      <c r="G21" s="409" t="str">
        <f t="shared" si="5"/>
        <v/>
      </c>
      <c r="H21" s="396">
        <f>+'2.1 Summ of Pol Liabilities'!I152</f>
        <v>0</v>
      </c>
      <c r="I21" s="404"/>
      <c r="J21" s="200" t="str">
        <f t="shared" si="6"/>
        <v/>
      </c>
      <c r="K21" s="123">
        <f>+'2.1 Summ of Pol Liabilities'!L152</f>
        <v>0</v>
      </c>
      <c r="L21" s="402">
        <f>'2.3.a Summ PfADs-Type'!AF21</f>
        <v>0</v>
      </c>
      <c r="M21" s="387" t="str">
        <f t="shared" si="7"/>
        <v/>
      </c>
      <c r="N21" s="396">
        <f>+'2.1 Summ of Pol Liabilities'!O152</f>
        <v>0</v>
      </c>
      <c r="O21" s="404"/>
      <c r="P21" s="409" t="str">
        <f t="shared" si="8"/>
        <v/>
      </c>
      <c r="Q21" s="396">
        <f>+'2.1 Summ of Pol Liabilities'!R152</f>
        <v>0</v>
      </c>
      <c r="R21" s="404"/>
      <c r="S21" s="200" t="str">
        <f t="shared" si="9"/>
        <v/>
      </c>
      <c r="T21" s="301">
        <f t="shared" si="0"/>
        <v>0</v>
      </c>
      <c r="U21" s="402">
        <f t="shared" si="0"/>
        <v>0</v>
      </c>
      <c r="V21" s="387" t="str">
        <f t="shared" si="10"/>
        <v/>
      </c>
      <c r="W21" s="402">
        <f t="shared" si="4"/>
        <v>0</v>
      </c>
      <c r="X21" s="402">
        <f t="shared" si="1"/>
        <v>0</v>
      </c>
      <c r="Y21" s="387" t="str">
        <f t="shared" si="11"/>
        <v/>
      </c>
      <c r="Z21" s="402">
        <f t="shared" si="2"/>
        <v>0</v>
      </c>
      <c r="AA21" s="402">
        <f t="shared" si="2"/>
        <v>0</v>
      </c>
      <c r="AB21" s="200" t="str">
        <f t="shared" si="12"/>
        <v/>
      </c>
      <c r="AC21" s="184"/>
    </row>
    <row r="22" spans="1:29" ht="27.5" customHeight="1" thickBot="1">
      <c r="A22" s="122" t="s">
        <v>75</v>
      </c>
      <c r="B22" s="131">
        <f>SUM(B12:B13,B15:B21)</f>
        <v>0</v>
      </c>
      <c r="C22" s="414">
        <f>SUM(C12:C13,C15:C21)</f>
        <v>0</v>
      </c>
      <c r="D22" s="417" t="str">
        <f t="shared" si="3"/>
        <v/>
      </c>
      <c r="E22" s="413">
        <f>SUM(E12:E13,E15:E21)</f>
        <v>0</v>
      </c>
      <c r="F22" s="133">
        <f>SUM(F12:F13,F15:F21)</f>
        <v>0</v>
      </c>
      <c r="G22" s="412" t="str">
        <f t="shared" si="5"/>
        <v/>
      </c>
      <c r="H22" s="413">
        <f>SUM(H12:H13,H15:H21)</f>
        <v>0</v>
      </c>
      <c r="I22" s="133">
        <f>SUM(I12:I13,I15:I21)</f>
        <v>0</v>
      </c>
      <c r="J22" s="205" t="str">
        <f t="shared" si="6"/>
        <v/>
      </c>
      <c r="K22" s="398">
        <f>SUM(K12:K13,K15:K21)</f>
        <v>0</v>
      </c>
      <c r="L22" s="133">
        <f>SUM(L12:L13,L15:L21)</f>
        <v>0</v>
      </c>
      <c r="M22" s="412" t="str">
        <f>IFERROR(+L22/K22,"")</f>
        <v/>
      </c>
      <c r="N22" s="413">
        <f>SUM(N12:N13,N15:N21)</f>
        <v>0</v>
      </c>
      <c r="O22" s="133">
        <f>SUM(O12:O13,O15:O21)</f>
        <v>0</v>
      </c>
      <c r="P22" s="412" t="str">
        <f>IFERROR(+O22/N22,"")</f>
        <v/>
      </c>
      <c r="Q22" s="413">
        <f>SUM(Q12:Q13,Q15:Q21)</f>
        <v>0</v>
      </c>
      <c r="R22" s="133">
        <f>SUM(R12:R13,R15:R21)</f>
        <v>0</v>
      </c>
      <c r="S22" s="205" t="str">
        <f>IFERROR(+R22/Q22,"")</f>
        <v/>
      </c>
      <c r="T22" s="131">
        <f>SUM(T12:T13,T15:T21)</f>
        <v>0</v>
      </c>
      <c r="U22" s="414">
        <f>SUM(U12:U13,U15:U21)</f>
        <v>0</v>
      </c>
      <c r="V22" s="132" t="str">
        <f>IFERROR(+U22/T22,"")</f>
        <v/>
      </c>
      <c r="W22" s="133">
        <f>SUM(W12:W13,W15:W21)</f>
        <v>0</v>
      </c>
      <c r="X22" s="414">
        <f>SUM(X12:X13,X15:X21)</f>
        <v>0</v>
      </c>
      <c r="Y22" s="132" t="str">
        <f>IFERROR(+X22/W22,"")</f>
        <v/>
      </c>
      <c r="Z22" s="413">
        <f>SUM(Z12:Z13,Z15:Z21)</f>
        <v>0</v>
      </c>
      <c r="AA22" s="133">
        <f>SUM(AA12:AA13,AA15:AA21)</f>
        <v>0</v>
      </c>
      <c r="AB22" s="205" t="str">
        <f>IFERROR(+AA22/Z22,"")</f>
        <v/>
      </c>
      <c r="AC22" s="184"/>
    </row>
    <row r="23" spans="1:29" ht="13">
      <c r="A23" s="556"/>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row>
    <row r="24" spans="1:29">
      <c r="A24" s="557"/>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row>
    <row r="25" spans="1:29">
      <c r="A25" s="184"/>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row>
    <row r="26" spans="1:29" hidden="1"/>
    <row r="27" spans="1:29" hidden="1"/>
    <row r="28" spans="1:29" hidden="1"/>
    <row r="29" spans="1:29" hidden="1"/>
    <row r="30" spans="1:29" hidden="1"/>
    <row r="31" spans="1:29" hidden="1"/>
    <row r="32" spans="1:29"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sheetData>
  <sheetProtection algorithmName="SHA-512" hashValue="HI4OlD2Okcb7NDzMK+T0QlyQbjF+3BJf3T0cM2nmzYeW5W5eN4uyfyvwkoHkFKxle6lnAbgXiQIDwz5rLoaVPA==" saltValue="zkfTDYGqMj8jX2HfpjXifA==" spinCount="100000" sheet="1" objects="1" scenarios="1"/>
  <mergeCells count="13">
    <mergeCell ref="T7:AB7"/>
    <mergeCell ref="T8:V8"/>
    <mergeCell ref="W8:Y8"/>
    <mergeCell ref="Z8:AB8"/>
    <mergeCell ref="A7:A10"/>
    <mergeCell ref="K7:S7"/>
    <mergeCell ref="K8:M8"/>
    <mergeCell ref="N8:P8"/>
    <mergeCell ref="Q8:S8"/>
    <mergeCell ref="B8:D8"/>
    <mergeCell ref="E8:G8"/>
    <mergeCell ref="H8:J8"/>
    <mergeCell ref="B7:J7"/>
  </mergeCells>
  <hyperlinks>
    <hyperlink ref="D1" location="ToC!A1" display="ToC!A1"/>
  </hyperlinks>
  <printOptions horizontalCentered="1"/>
  <pageMargins left="0.23622047244094491" right="0.23622047244094491" top="0.74803149606299213" bottom="0.74803149606299213" header="0.31496062992125984" footer="0.31496062992125984"/>
  <pageSetup paperSize="5" scale="80" orientation="landscape" r:id="rId1"/>
  <headerFooter alignWithMargins="0">
    <oddHeader xml:space="preserve">&amp;C&amp;"Arial Narrow,Bold"&amp;10&amp;A&amp;R&amp;14    </oddHeader>
    <oddFooter>&amp;CPage &amp;P of &amp;N</oddFooter>
  </headerFooter>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59999389629810485"/>
  </sheetPr>
  <dimension ref="A1:Q139"/>
  <sheetViews>
    <sheetView showGridLines="0" view="pageBreakPreview" topLeftCell="A67" zoomScale="50" zoomScaleNormal="70" zoomScaleSheetLayoutView="50" workbookViewId="0">
      <selection activeCell="F94" sqref="F94"/>
    </sheetView>
  </sheetViews>
  <sheetFormatPr defaultColWidth="0" defaultRowHeight="13" zeroHeight="1"/>
  <cols>
    <col min="1" max="1" width="59.453125" style="74" customWidth="1"/>
    <col min="2" max="2" width="19.7265625" style="74" customWidth="1"/>
    <col min="3" max="3" width="45.54296875" style="165" customWidth="1"/>
    <col min="4" max="4" width="19.7265625" style="74" customWidth="1"/>
    <col min="5" max="5" width="45.54296875" style="165" customWidth="1"/>
    <col min="6" max="6" width="19.7265625" style="74" customWidth="1"/>
    <col min="7" max="7" width="45.54296875" style="165" customWidth="1"/>
    <col min="8" max="8" width="19.7265625" style="74" customWidth="1"/>
    <col min="9" max="9" width="45.54296875" style="165" customWidth="1"/>
    <col min="10" max="10" width="19.7265625" style="74" customWidth="1"/>
    <col min="11" max="11" width="45.54296875" style="165" customWidth="1"/>
    <col min="12" max="12" width="19.7265625" style="74" customWidth="1"/>
    <col min="13" max="13" width="45.54296875" style="165" customWidth="1"/>
    <col min="14" max="16" width="19.7265625" style="74" customWidth="1"/>
    <col min="17" max="17" width="2.81640625" style="74" customWidth="1"/>
    <col min="18" max="16384" width="0" style="74" hidden="1"/>
  </cols>
  <sheetData>
    <row r="1" spans="1:17" ht="18">
      <c r="A1" s="41" t="str">
        <f>ToC!A1</f>
        <v>SCHEDULES to the APPOINTED ACTUARY'S REPORT for</v>
      </c>
      <c r="B1" s="19"/>
      <c r="C1" s="159"/>
      <c r="D1" s="188" t="s">
        <v>193</v>
      </c>
      <c r="E1" s="164"/>
      <c r="F1" s="154"/>
      <c r="G1" s="164"/>
      <c r="H1" s="19"/>
      <c r="I1" s="159"/>
      <c r="J1" s="188"/>
      <c r="K1" s="164"/>
      <c r="L1" s="154"/>
      <c r="M1" s="164"/>
      <c r="N1" s="631"/>
      <c r="O1" s="631"/>
      <c r="P1" s="631"/>
      <c r="Q1" s="98"/>
    </row>
    <row r="2" spans="1:17" ht="18">
      <c r="A2" s="37" t="str">
        <f>ToC!A2</f>
        <v>Select Name of Insurer doing Long-term Insurance Business</v>
      </c>
      <c r="B2" s="38"/>
      <c r="C2" s="160"/>
      <c r="D2" s="30"/>
      <c r="E2" s="164"/>
      <c r="F2" s="154"/>
      <c r="G2" s="164"/>
      <c r="H2" s="38"/>
      <c r="I2" s="160"/>
      <c r="J2" s="30"/>
      <c r="K2" s="164"/>
      <c r="L2" s="154"/>
      <c r="M2" s="164"/>
      <c r="N2" s="631"/>
      <c r="O2" s="631"/>
      <c r="P2" s="631"/>
      <c r="Q2" s="98"/>
    </row>
    <row r="3" spans="1:17" ht="18">
      <c r="A3" s="29" t="str">
        <f>ToC!A3</f>
        <v>Report Date: 31-Dec-2021</v>
      </c>
      <c r="B3" s="358"/>
      <c r="C3" s="161"/>
      <c r="D3" s="98"/>
      <c r="E3" s="164"/>
      <c r="F3" s="154"/>
      <c r="G3" s="164"/>
      <c r="H3" s="358"/>
      <c r="I3" s="161"/>
      <c r="J3" s="98"/>
      <c r="K3" s="164"/>
      <c r="L3" s="154"/>
      <c r="M3" s="164"/>
      <c r="N3" s="631"/>
      <c r="O3" s="631"/>
      <c r="P3" s="631"/>
      <c r="Q3" s="98"/>
    </row>
    <row r="4" spans="1:17" ht="10.5" customHeight="1">
      <c r="A4" s="155"/>
      <c r="B4" s="156"/>
      <c r="C4" s="162"/>
      <c r="D4" s="156"/>
      <c r="E4" s="164"/>
      <c r="F4" s="154"/>
      <c r="G4" s="164"/>
      <c r="H4" s="156"/>
      <c r="I4" s="162"/>
      <c r="J4" s="156"/>
      <c r="K4" s="164"/>
      <c r="L4" s="154"/>
      <c r="M4" s="164"/>
      <c r="N4" s="631"/>
      <c r="O4" s="631"/>
      <c r="P4" s="631"/>
      <c r="Q4" s="98"/>
    </row>
    <row r="5" spans="1:17" ht="30" customHeight="1">
      <c r="A5" s="94" t="s">
        <v>115</v>
      </c>
      <c r="B5" s="153"/>
      <c r="C5" s="163"/>
      <c r="D5" s="153"/>
      <c r="E5" s="163"/>
      <c r="F5" s="153"/>
      <c r="G5" s="163"/>
      <c r="H5" s="153"/>
      <c r="I5" s="163"/>
      <c r="J5" s="153"/>
      <c r="K5" s="163"/>
      <c r="L5" s="153"/>
      <c r="M5" s="163"/>
      <c r="N5" s="632"/>
      <c r="O5" s="632"/>
      <c r="P5" s="632"/>
      <c r="Q5" s="98"/>
    </row>
    <row r="6" spans="1:17" ht="30" customHeight="1">
      <c r="A6" s="94"/>
      <c r="B6" s="153"/>
      <c r="C6" s="163"/>
      <c r="D6" s="153"/>
      <c r="E6" s="163"/>
      <c r="F6" s="153"/>
      <c r="G6" s="163"/>
      <c r="H6" s="153"/>
      <c r="I6" s="163"/>
      <c r="J6" s="153"/>
      <c r="K6" s="163"/>
      <c r="L6" s="153"/>
      <c r="M6" s="163"/>
      <c r="N6" s="632"/>
      <c r="O6" s="632"/>
      <c r="P6" s="632"/>
      <c r="Q6" s="98"/>
    </row>
    <row r="7" spans="1:17" ht="30" customHeight="1" thickBot="1">
      <c r="A7" s="94"/>
      <c r="B7" s="153"/>
      <c r="C7" s="163"/>
      <c r="D7" s="153"/>
      <c r="E7" s="163"/>
      <c r="F7" s="153"/>
      <c r="G7" s="163"/>
      <c r="H7" s="153"/>
      <c r="I7" s="163"/>
      <c r="J7" s="153"/>
      <c r="K7" s="163"/>
      <c r="L7" s="153"/>
      <c r="M7" s="163"/>
      <c r="N7" s="632"/>
      <c r="O7" s="632"/>
      <c r="P7" s="632"/>
      <c r="Q7" s="98"/>
    </row>
    <row r="8" spans="1:17" ht="13.5" thickBot="1">
      <c r="A8" s="153"/>
      <c r="B8" s="767" t="s">
        <v>82</v>
      </c>
      <c r="C8" s="768"/>
      <c r="D8" s="768"/>
      <c r="E8" s="768"/>
      <c r="F8" s="768"/>
      <c r="G8" s="769"/>
      <c r="H8" s="767" t="s">
        <v>83</v>
      </c>
      <c r="I8" s="768"/>
      <c r="J8" s="768"/>
      <c r="K8" s="768"/>
      <c r="L8" s="768"/>
      <c r="M8" s="769"/>
      <c r="N8" s="759" t="s">
        <v>88</v>
      </c>
      <c r="O8" s="760"/>
      <c r="P8" s="761"/>
      <c r="Q8" s="98"/>
    </row>
    <row r="9" spans="1:17" ht="13" customHeight="1">
      <c r="A9" s="764" t="s">
        <v>0</v>
      </c>
      <c r="B9" s="743">
        <f>YEAR(Rpt_date)</f>
        <v>2021</v>
      </c>
      <c r="C9" s="762"/>
      <c r="D9" s="763">
        <f>+B9-1</f>
        <v>2020</v>
      </c>
      <c r="E9" s="762"/>
      <c r="F9" s="763">
        <f>+D9-1</f>
        <v>2019</v>
      </c>
      <c r="G9" s="745"/>
      <c r="H9" s="743">
        <f>YEAR(Rpt_date)</f>
        <v>2021</v>
      </c>
      <c r="I9" s="762"/>
      <c r="J9" s="763">
        <f>+H9-1</f>
        <v>2020</v>
      </c>
      <c r="K9" s="762"/>
      <c r="L9" s="763">
        <f>+J9-1</f>
        <v>2019</v>
      </c>
      <c r="M9" s="745"/>
      <c r="N9" s="602">
        <v>2021</v>
      </c>
      <c r="O9" s="633">
        <f>N9-1</f>
        <v>2020</v>
      </c>
      <c r="P9" s="634">
        <f>O9-1</f>
        <v>2019</v>
      </c>
      <c r="Q9" s="98"/>
    </row>
    <row r="10" spans="1:17" ht="28">
      <c r="A10" s="765"/>
      <c r="B10" s="136" t="s">
        <v>125</v>
      </c>
      <c r="C10" s="137" t="s">
        <v>1</v>
      </c>
      <c r="D10" s="137" t="s">
        <v>125</v>
      </c>
      <c r="E10" s="137" t="s">
        <v>1</v>
      </c>
      <c r="F10" s="137" t="s">
        <v>125</v>
      </c>
      <c r="G10" s="138" t="s">
        <v>1</v>
      </c>
      <c r="H10" s="595" t="s">
        <v>125</v>
      </c>
      <c r="I10" s="599" t="s">
        <v>1</v>
      </c>
      <c r="J10" s="599" t="s">
        <v>125</v>
      </c>
      <c r="K10" s="599" t="s">
        <v>1</v>
      </c>
      <c r="L10" s="599" t="s">
        <v>125</v>
      </c>
      <c r="M10" s="600" t="s">
        <v>1</v>
      </c>
      <c r="N10" s="601" t="s">
        <v>125</v>
      </c>
      <c r="O10" s="599" t="s">
        <v>125</v>
      </c>
      <c r="P10" s="600" t="s">
        <v>125</v>
      </c>
      <c r="Q10" s="98"/>
    </row>
    <row r="11" spans="1:17" ht="14.5" thickBot="1">
      <c r="A11" s="766"/>
      <c r="B11" s="140" t="s">
        <v>104</v>
      </c>
      <c r="C11" s="141"/>
      <c r="D11" s="141" t="s">
        <v>104</v>
      </c>
      <c r="E11" s="141"/>
      <c r="F11" s="141" t="s">
        <v>104</v>
      </c>
      <c r="G11" s="142"/>
      <c r="H11" s="140" t="s">
        <v>104</v>
      </c>
      <c r="I11" s="141"/>
      <c r="J11" s="141" t="s">
        <v>104</v>
      </c>
      <c r="K11" s="141"/>
      <c r="L11" s="141" t="s">
        <v>104</v>
      </c>
      <c r="M11" s="142"/>
      <c r="N11" s="140" t="s">
        <v>104</v>
      </c>
      <c r="O11" s="141" t="s">
        <v>104</v>
      </c>
      <c r="P11" s="142" t="s">
        <v>104</v>
      </c>
      <c r="Q11" s="98"/>
    </row>
    <row r="12" spans="1:17" ht="14">
      <c r="A12" s="216" t="s">
        <v>71</v>
      </c>
      <c r="B12" s="526"/>
      <c r="C12" s="527"/>
      <c r="D12" s="527"/>
      <c r="E12" s="527"/>
      <c r="F12" s="527"/>
      <c r="G12" s="528"/>
      <c r="H12" s="526"/>
      <c r="I12" s="527"/>
      <c r="J12" s="527"/>
      <c r="K12" s="527"/>
      <c r="L12" s="527"/>
      <c r="M12" s="528"/>
      <c r="N12" s="526"/>
      <c r="O12" s="527"/>
      <c r="P12" s="528"/>
      <c r="Q12" s="98"/>
    </row>
    <row r="13" spans="1:17" ht="14">
      <c r="A13" s="448" t="s">
        <v>281</v>
      </c>
      <c r="B13" s="513"/>
      <c r="C13" s="505"/>
      <c r="D13" s="505"/>
      <c r="E13" s="505"/>
      <c r="F13" s="505"/>
      <c r="G13" s="418"/>
      <c r="H13" s="513"/>
      <c r="I13" s="596"/>
      <c r="J13" s="596"/>
      <c r="K13" s="596"/>
      <c r="L13" s="596"/>
      <c r="M13" s="418"/>
      <c r="N13" s="513"/>
      <c r="O13" s="603"/>
      <c r="P13" s="418"/>
      <c r="Q13" s="98"/>
    </row>
    <row r="14" spans="1:17" ht="14">
      <c r="A14" s="549"/>
      <c r="B14" s="218"/>
      <c r="C14" s="219"/>
      <c r="D14" s="207"/>
      <c r="E14" s="219"/>
      <c r="F14" s="207"/>
      <c r="G14" s="220"/>
      <c r="H14" s="218"/>
      <c r="I14" s="219"/>
      <c r="J14" s="207"/>
      <c r="K14" s="219"/>
      <c r="L14" s="207"/>
      <c r="M14" s="220"/>
      <c r="N14" s="123">
        <f>B14+H14</f>
        <v>0</v>
      </c>
      <c r="O14" s="124">
        <f>D14+J14</f>
        <v>0</v>
      </c>
      <c r="P14" s="635">
        <f>F14+L14</f>
        <v>0</v>
      </c>
      <c r="Q14" s="98"/>
    </row>
    <row r="15" spans="1:17" ht="14">
      <c r="A15" s="549"/>
      <c r="B15" s="218"/>
      <c r="C15" s="219"/>
      <c r="D15" s="207"/>
      <c r="E15" s="219"/>
      <c r="F15" s="207"/>
      <c r="G15" s="220"/>
      <c r="H15" s="218"/>
      <c r="I15" s="219"/>
      <c r="J15" s="207"/>
      <c r="K15" s="219"/>
      <c r="L15" s="207"/>
      <c r="M15" s="220"/>
      <c r="N15" s="123">
        <f>B15+H15</f>
        <v>0</v>
      </c>
      <c r="O15" s="124">
        <f t="shared" ref="O15:O18" si="0">D15+J15</f>
        <v>0</v>
      </c>
      <c r="P15" s="635">
        <f t="shared" ref="P15:P18" si="1">F15+L15</f>
        <v>0</v>
      </c>
      <c r="Q15" s="98"/>
    </row>
    <row r="16" spans="1:17" ht="14">
      <c r="A16" s="549"/>
      <c r="B16" s="218"/>
      <c r="C16" s="219"/>
      <c r="D16" s="207"/>
      <c r="E16" s="219"/>
      <c r="F16" s="207"/>
      <c r="G16" s="220"/>
      <c r="H16" s="218"/>
      <c r="I16" s="219"/>
      <c r="J16" s="207"/>
      <c r="K16" s="219"/>
      <c r="L16" s="207"/>
      <c r="M16" s="220"/>
      <c r="N16" s="123">
        <f t="shared" ref="N16:N18" si="2">B16+H16</f>
        <v>0</v>
      </c>
      <c r="O16" s="124">
        <f t="shared" si="0"/>
        <v>0</v>
      </c>
      <c r="P16" s="635">
        <f t="shared" si="1"/>
        <v>0</v>
      </c>
      <c r="Q16" s="98"/>
    </row>
    <row r="17" spans="1:17" ht="14">
      <c r="A17" s="549"/>
      <c r="B17" s="218"/>
      <c r="C17" s="219"/>
      <c r="D17" s="207"/>
      <c r="E17" s="219"/>
      <c r="F17" s="207"/>
      <c r="G17" s="220"/>
      <c r="H17" s="218"/>
      <c r="I17" s="219"/>
      <c r="J17" s="207"/>
      <c r="K17" s="219"/>
      <c r="L17" s="207"/>
      <c r="M17" s="220"/>
      <c r="N17" s="123">
        <f t="shared" si="2"/>
        <v>0</v>
      </c>
      <c r="O17" s="124">
        <f t="shared" si="0"/>
        <v>0</v>
      </c>
      <c r="P17" s="635">
        <f t="shared" si="1"/>
        <v>0</v>
      </c>
      <c r="Q17" s="98"/>
    </row>
    <row r="18" spans="1:17" ht="14">
      <c r="A18" s="549"/>
      <c r="B18" s="218"/>
      <c r="C18" s="219"/>
      <c r="D18" s="207"/>
      <c r="E18" s="219"/>
      <c r="F18" s="207"/>
      <c r="G18" s="220"/>
      <c r="H18" s="218"/>
      <c r="I18" s="219"/>
      <c r="J18" s="207"/>
      <c r="K18" s="219"/>
      <c r="L18" s="207"/>
      <c r="M18" s="220"/>
      <c r="N18" s="123">
        <f t="shared" si="2"/>
        <v>0</v>
      </c>
      <c r="O18" s="124">
        <f t="shared" si="0"/>
        <v>0</v>
      </c>
      <c r="P18" s="635">
        <f t="shared" si="1"/>
        <v>0</v>
      </c>
      <c r="Q18" s="98"/>
    </row>
    <row r="19" spans="1:17" ht="14">
      <c r="A19" s="448" t="s">
        <v>292</v>
      </c>
      <c r="B19" s="520">
        <f>SUM(B14:B18)</f>
        <v>0</v>
      </c>
      <c r="C19" s="518"/>
      <c r="D19" s="521">
        <f>SUM(D14:D18)</f>
        <v>0</v>
      </c>
      <c r="E19" s="518"/>
      <c r="F19" s="521">
        <f>SUM(F14:F18)</f>
        <v>0</v>
      </c>
      <c r="G19" s="519"/>
      <c r="H19" s="520">
        <f>SUM(H14:H18)</f>
        <v>0</v>
      </c>
      <c r="I19" s="518"/>
      <c r="J19" s="521">
        <f>SUM(J14:J18)</f>
        <v>0</v>
      </c>
      <c r="K19" s="518"/>
      <c r="L19" s="521">
        <f>SUM(L14:L18)</f>
        <v>0</v>
      </c>
      <c r="M19" s="519"/>
      <c r="N19" s="125">
        <f>SUM(N14:N18)</f>
        <v>0</v>
      </c>
      <c r="O19" s="126">
        <f>SUM(O14:O18)</f>
        <v>0</v>
      </c>
      <c r="P19" s="229">
        <f>SUM(P14:P18)</f>
        <v>0</v>
      </c>
      <c r="Q19" s="98"/>
    </row>
    <row r="20" spans="1:17" ht="14">
      <c r="A20" s="448"/>
      <c r="B20" s="514"/>
      <c r="C20" s="515"/>
      <c r="D20" s="516"/>
      <c r="E20" s="515"/>
      <c r="F20" s="516"/>
      <c r="G20" s="517"/>
      <c r="H20" s="514"/>
      <c r="I20" s="515"/>
      <c r="J20" s="516"/>
      <c r="K20" s="515"/>
      <c r="L20" s="516"/>
      <c r="M20" s="517"/>
      <c r="N20" s="636"/>
      <c r="O20" s="637"/>
      <c r="P20" s="638"/>
      <c r="Q20" s="98"/>
    </row>
    <row r="21" spans="1:17" ht="14">
      <c r="A21" s="448" t="s">
        <v>269</v>
      </c>
      <c r="B21" s="522"/>
      <c r="C21" s="518"/>
      <c r="D21" s="523"/>
      <c r="E21" s="518"/>
      <c r="F21" s="523"/>
      <c r="G21" s="519"/>
      <c r="H21" s="522"/>
      <c r="I21" s="518"/>
      <c r="J21" s="523"/>
      <c r="K21" s="518"/>
      <c r="L21" s="523"/>
      <c r="M21" s="519"/>
      <c r="N21" s="639"/>
      <c r="O21" s="640"/>
      <c r="P21" s="641"/>
      <c r="Q21" s="98"/>
    </row>
    <row r="22" spans="1:17" ht="14">
      <c r="A22" s="549"/>
      <c r="B22" s="218"/>
      <c r="C22" s="219"/>
      <c r="D22" s="207"/>
      <c r="E22" s="219"/>
      <c r="F22" s="207"/>
      <c r="G22" s="220"/>
      <c r="H22" s="218"/>
      <c r="I22" s="219"/>
      <c r="J22" s="207"/>
      <c r="K22" s="219"/>
      <c r="L22" s="207"/>
      <c r="M22" s="220"/>
      <c r="N22" s="123">
        <f>B22+H22</f>
        <v>0</v>
      </c>
      <c r="O22" s="124">
        <f>D22+J22</f>
        <v>0</v>
      </c>
      <c r="P22" s="635">
        <f>F22+L22</f>
        <v>0</v>
      </c>
      <c r="Q22" s="98"/>
    </row>
    <row r="23" spans="1:17" ht="14">
      <c r="A23" s="549"/>
      <c r="B23" s="218"/>
      <c r="C23" s="219"/>
      <c r="D23" s="207"/>
      <c r="E23" s="219"/>
      <c r="F23" s="207"/>
      <c r="G23" s="220"/>
      <c r="H23" s="218"/>
      <c r="I23" s="219"/>
      <c r="J23" s="207"/>
      <c r="K23" s="219"/>
      <c r="L23" s="207"/>
      <c r="M23" s="220"/>
      <c r="N23" s="123">
        <f t="shared" ref="N23:N26" si="3">B23+H23</f>
        <v>0</v>
      </c>
      <c r="O23" s="124">
        <f t="shared" ref="O23:O26" si="4">D23+J23</f>
        <v>0</v>
      </c>
      <c r="P23" s="635">
        <f t="shared" ref="P23:P26" si="5">F23+L23</f>
        <v>0</v>
      </c>
      <c r="Q23" s="98"/>
    </row>
    <row r="24" spans="1:17" ht="14">
      <c r="A24" s="549"/>
      <c r="B24" s="218"/>
      <c r="C24" s="219"/>
      <c r="D24" s="207"/>
      <c r="E24" s="219"/>
      <c r="F24" s="207"/>
      <c r="G24" s="220"/>
      <c r="H24" s="218"/>
      <c r="I24" s="219"/>
      <c r="J24" s="207"/>
      <c r="K24" s="219"/>
      <c r="L24" s="207"/>
      <c r="M24" s="220"/>
      <c r="N24" s="123">
        <f t="shared" si="3"/>
        <v>0</v>
      </c>
      <c r="O24" s="124">
        <f t="shared" si="4"/>
        <v>0</v>
      </c>
      <c r="P24" s="635">
        <f t="shared" si="5"/>
        <v>0</v>
      </c>
      <c r="Q24" s="98"/>
    </row>
    <row r="25" spans="1:17" ht="14">
      <c r="A25" s="549"/>
      <c r="B25" s="218"/>
      <c r="C25" s="219"/>
      <c r="D25" s="207"/>
      <c r="E25" s="219"/>
      <c r="F25" s="207"/>
      <c r="G25" s="220"/>
      <c r="H25" s="218"/>
      <c r="I25" s="219"/>
      <c r="J25" s="207"/>
      <c r="K25" s="219"/>
      <c r="L25" s="207"/>
      <c r="M25" s="220"/>
      <c r="N25" s="123">
        <f t="shared" si="3"/>
        <v>0</v>
      </c>
      <c r="O25" s="124">
        <f t="shared" si="4"/>
        <v>0</v>
      </c>
      <c r="P25" s="635">
        <f t="shared" si="5"/>
        <v>0</v>
      </c>
      <c r="Q25" s="98"/>
    </row>
    <row r="26" spans="1:17" ht="14">
      <c r="A26" s="549"/>
      <c r="B26" s="218"/>
      <c r="C26" s="219"/>
      <c r="D26" s="207"/>
      <c r="E26" s="219"/>
      <c r="F26" s="207"/>
      <c r="G26" s="220"/>
      <c r="H26" s="218"/>
      <c r="I26" s="219"/>
      <c r="J26" s="207"/>
      <c r="K26" s="219"/>
      <c r="L26" s="207"/>
      <c r="M26" s="220"/>
      <c r="N26" s="123">
        <f t="shared" si="3"/>
        <v>0</v>
      </c>
      <c r="O26" s="124">
        <f t="shared" si="4"/>
        <v>0</v>
      </c>
      <c r="P26" s="635">
        <f t="shared" si="5"/>
        <v>0</v>
      </c>
      <c r="Q26" s="98"/>
    </row>
    <row r="27" spans="1:17" ht="14">
      <c r="A27" s="448" t="s">
        <v>293</v>
      </c>
      <c r="B27" s="520">
        <f>SUM(B22:B26)</f>
        <v>0</v>
      </c>
      <c r="C27" s="518"/>
      <c r="D27" s="521">
        <f>SUM(D22:D26)</f>
        <v>0</v>
      </c>
      <c r="E27" s="518"/>
      <c r="F27" s="521">
        <f>SUM(F22:F26)</f>
        <v>0</v>
      </c>
      <c r="G27" s="519"/>
      <c r="H27" s="520">
        <f>SUM(H22:H26)</f>
        <v>0</v>
      </c>
      <c r="I27" s="518"/>
      <c r="J27" s="521">
        <f>SUM(J22:J26)</f>
        <v>0</v>
      </c>
      <c r="K27" s="518"/>
      <c r="L27" s="521">
        <f>SUM(L22:L26)</f>
        <v>0</v>
      </c>
      <c r="M27" s="519"/>
      <c r="N27" s="125">
        <f>SUM(N22:N26)</f>
        <v>0</v>
      </c>
      <c r="O27" s="126">
        <f>SUM(O22:O26)</f>
        <v>0</v>
      </c>
      <c r="P27" s="229">
        <f>SUM(P22:P26)</f>
        <v>0</v>
      </c>
      <c r="Q27" s="98"/>
    </row>
    <row r="28" spans="1:17" ht="14">
      <c r="A28" s="448"/>
      <c r="B28" s="524"/>
      <c r="C28" s="518"/>
      <c r="D28" s="525"/>
      <c r="E28" s="518"/>
      <c r="F28" s="525"/>
      <c r="G28" s="519"/>
      <c r="H28" s="524"/>
      <c r="I28" s="518"/>
      <c r="J28" s="525"/>
      <c r="K28" s="518"/>
      <c r="L28" s="525"/>
      <c r="M28" s="519"/>
      <c r="N28" s="146"/>
      <c r="O28" s="151"/>
      <c r="P28" s="212"/>
      <c r="Q28" s="98"/>
    </row>
    <row r="29" spans="1:17" ht="14">
      <c r="A29" s="448" t="s">
        <v>270</v>
      </c>
      <c r="B29" s="125">
        <f>B19+B27</f>
        <v>0</v>
      </c>
      <c r="C29" s="505"/>
      <c r="D29" s="126">
        <f>D19+D27</f>
        <v>0</v>
      </c>
      <c r="E29" s="505"/>
      <c r="F29" s="126">
        <f>F19+F27</f>
        <v>0</v>
      </c>
      <c r="G29" s="418"/>
      <c r="H29" s="125">
        <f>H19+H27</f>
        <v>0</v>
      </c>
      <c r="I29" s="596"/>
      <c r="J29" s="126">
        <f>J19+J27</f>
        <v>0</v>
      </c>
      <c r="K29" s="596"/>
      <c r="L29" s="126">
        <f>L19+L27</f>
        <v>0</v>
      </c>
      <c r="M29" s="418"/>
      <c r="N29" s="125">
        <f>N19+N27</f>
        <v>0</v>
      </c>
      <c r="O29" s="126">
        <f>O19+O27</f>
        <v>0</v>
      </c>
      <c r="P29" s="229">
        <f>P19+P27</f>
        <v>0</v>
      </c>
      <c r="Q29" s="98"/>
    </row>
    <row r="30" spans="1:17" ht="14">
      <c r="A30" s="448"/>
      <c r="B30" s="146"/>
      <c r="C30" s="505"/>
      <c r="D30" s="151"/>
      <c r="E30" s="505"/>
      <c r="F30" s="151"/>
      <c r="G30" s="418"/>
      <c r="H30" s="146"/>
      <c r="I30" s="596"/>
      <c r="J30" s="151"/>
      <c r="K30" s="596"/>
      <c r="L30" s="151"/>
      <c r="M30" s="418"/>
      <c r="N30" s="146"/>
      <c r="O30" s="151"/>
      <c r="P30" s="212"/>
      <c r="Q30" s="98"/>
    </row>
    <row r="31" spans="1:17" ht="14">
      <c r="A31" s="448"/>
      <c r="B31" s="167"/>
      <c r="C31" s="505"/>
      <c r="D31" s="215"/>
      <c r="E31" s="505"/>
      <c r="F31" s="215"/>
      <c r="G31" s="418"/>
      <c r="H31" s="167"/>
      <c r="I31" s="596"/>
      <c r="J31" s="215"/>
      <c r="K31" s="596"/>
      <c r="L31" s="215"/>
      <c r="M31" s="418"/>
      <c r="N31" s="167"/>
      <c r="O31" s="215"/>
      <c r="P31" s="642"/>
      <c r="Q31" s="98"/>
    </row>
    <row r="32" spans="1:17" ht="14">
      <c r="A32" s="478" t="s">
        <v>72</v>
      </c>
      <c r="B32" s="167"/>
      <c r="C32" s="505"/>
      <c r="D32" s="215"/>
      <c r="E32" s="505"/>
      <c r="F32" s="215"/>
      <c r="G32" s="418"/>
      <c r="H32" s="167"/>
      <c r="I32" s="596"/>
      <c r="J32" s="215"/>
      <c r="K32" s="596"/>
      <c r="L32" s="215"/>
      <c r="M32" s="418"/>
      <c r="N32" s="167"/>
      <c r="O32" s="215"/>
      <c r="P32" s="642"/>
      <c r="Q32" s="98"/>
    </row>
    <row r="33" spans="1:17" ht="14">
      <c r="A33" s="448" t="s">
        <v>272</v>
      </c>
      <c r="B33" s="167"/>
      <c r="C33" s="505"/>
      <c r="D33" s="215"/>
      <c r="E33" s="505"/>
      <c r="F33" s="215"/>
      <c r="G33" s="418"/>
      <c r="H33" s="167"/>
      <c r="I33" s="596"/>
      <c r="J33" s="215"/>
      <c r="K33" s="596"/>
      <c r="L33" s="215"/>
      <c r="M33" s="418"/>
      <c r="N33" s="167"/>
      <c r="O33" s="215"/>
      <c r="P33" s="642"/>
      <c r="Q33" s="98"/>
    </row>
    <row r="34" spans="1:17" ht="14">
      <c r="A34" s="549"/>
      <c r="B34" s="375"/>
      <c r="C34" s="219"/>
      <c r="D34" s="668"/>
      <c r="E34" s="219"/>
      <c r="F34" s="668"/>
      <c r="G34" s="220"/>
      <c r="H34" s="375"/>
      <c r="I34" s="219"/>
      <c r="J34" s="668"/>
      <c r="K34" s="219"/>
      <c r="L34" s="668"/>
      <c r="M34" s="220"/>
      <c r="N34" s="123">
        <f>B34+H34</f>
        <v>0</v>
      </c>
      <c r="O34" s="124">
        <f>D34+J34</f>
        <v>0</v>
      </c>
      <c r="P34" s="635">
        <f>F34+L34</f>
        <v>0</v>
      </c>
      <c r="Q34" s="98"/>
    </row>
    <row r="35" spans="1:17" ht="14">
      <c r="A35" s="549"/>
      <c r="B35" s="375"/>
      <c r="C35" s="219"/>
      <c r="D35" s="668"/>
      <c r="E35" s="219"/>
      <c r="F35" s="668"/>
      <c r="G35" s="220"/>
      <c r="H35" s="375"/>
      <c r="I35" s="219"/>
      <c r="J35" s="668"/>
      <c r="K35" s="219"/>
      <c r="L35" s="668"/>
      <c r="M35" s="220"/>
      <c r="N35" s="123">
        <f t="shared" ref="N35:N39" si="6">B35+H35</f>
        <v>0</v>
      </c>
      <c r="O35" s="124">
        <f t="shared" ref="O35:O39" si="7">D35+J35</f>
        <v>0</v>
      </c>
      <c r="P35" s="635">
        <f t="shared" ref="P35:P39" si="8">F35+L35</f>
        <v>0</v>
      </c>
      <c r="Q35" s="98"/>
    </row>
    <row r="36" spans="1:17" ht="14">
      <c r="A36" s="549"/>
      <c r="B36" s="375"/>
      <c r="C36" s="219"/>
      <c r="D36" s="668"/>
      <c r="E36" s="219"/>
      <c r="F36" s="668"/>
      <c r="G36" s="220"/>
      <c r="H36" s="375"/>
      <c r="I36" s="219"/>
      <c r="J36" s="668"/>
      <c r="K36" s="219"/>
      <c r="L36" s="668"/>
      <c r="M36" s="220"/>
      <c r="N36" s="123">
        <f t="shared" si="6"/>
        <v>0</v>
      </c>
      <c r="O36" s="124">
        <f t="shared" si="7"/>
        <v>0</v>
      </c>
      <c r="P36" s="635">
        <f t="shared" si="8"/>
        <v>0</v>
      </c>
      <c r="Q36" s="98"/>
    </row>
    <row r="37" spans="1:17" ht="14">
      <c r="A37" s="549"/>
      <c r="B37" s="375"/>
      <c r="C37" s="219"/>
      <c r="D37" s="668"/>
      <c r="E37" s="219"/>
      <c r="F37" s="668"/>
      <c r="G37" s="220"/>
      <c r="H37" s="375"/>
      <c r="I37" s="219"/>
      <c r="J37" s="668"/>
      <c r="K37" s="219"/>
      <c r="L37" s="668"/>
      <c r="M37" s="220"/>
      <c r="N37" s="123">
        <f t="shared" si="6"/>
        <v>0</v>
      </c>
      <c r="O37" s="124">
        <f t="shared" si="7"/>
        <v>0</v>
      </c>
      <c r="P37" s="635">
        <f t="shared" si="8"/>
        <v>0</v>
      </c>
      <c r="Q37" s="98"/>
    </row>
    <row r="38" spans="1:17" ht="14">
      <c r="A38" s="549"/>
      <c r="B38" s="375"/>
      <c r="C38" s="219"/>
      <c r="D38" s="668"/>
      <c r="E38" s="219"/>
      <c r="F38" s="668"/>
      <c r="G38" s="220"/>
      <c r="H38" s="375"/>
      <c r="I38" s="219"/>
      <c r="J38" s="668"/>
      <c r="K38" s="219"/>
      <c r="L38" s="668"/>
      <c r="M38" s="220"/>
      <c r="N38" s="123">
        <f t="shared" si="6"/>
        <v>0</v>
      </c>
      <c r="O38" s="124">
        <f t="shared" si="7"/>
        <v>0</v>
      </c>
      <c r="P38" s="635">
        <f t="shared" si="8"/>
        <v>0</v>
      </c>
      <c r="Q38" s="98"/>
    </row>
    <row r="39" spans="1:17" ht="14">
      <c r="A39" s="549"/>
      <c r="B39" s="375"/>
      <c r="C39" s="219"/>
      <c r="D39" s="668"/>
      <c r="E39" s="219"/>
      <c r="F39" s="668"/>
      <c r="G39" s="220"/>
      <c r="H39" s="375"/>
      <c r="I39" s="219"/>
      <c r="J39" s="668"/>
      <c r="K39" s="219"/>
      <c r="L39" s="668"/>
      <c r="M39" s="220"/>
      <c r="N39" s="123">
        <f t="shared" si="6"/>
        <v>0</v>
      </c>
      <c r="O39" s="124">
        <f t="shared" si="7"/>
        <v>0</v>
      </c>
      <c r="P39" s="635">
        <f t="shared" si="8"/>
        <v>0</v>
      </c>
      <c r="Q39" s="98"/>
    </row>
    <row r="40" spans="1:17" ht="14">
      <c r="A40" s="448" t="s">
        <v>294</v>
      </c>
      <c r="B40" s="520">
        <f>SUM(B34:B39)</f>
        <v>0</v>
      </c>
      <c r="C40" s="518"/>
      <c r="D40" s="521">
        <f>SUM(D34:D39)</f>
        <v>0</v>
      </c>
      <c r="E40" s="518"/>
      <c r="F40" s="521">
        <f>SUM(F34:F39)</f>
        <v>0</v>
      </c>
      <c r="G40" s="519"/>
      <c r="H40" s="520">
        <f>SUM(H34:H39)</f>
        <v>0</v>
      </c>
      <c r="I40" s="518"/>
      <c r="J40" s="521">
        <f>SUM(J34:J39)</f>
        <v>0</v>
      </c>
      <c r="K40" s="518"/>
      <c r="L40" s="521">
        <f>SUM(L34:L39)</f>
        <v>0</v>
      </c>
      <c r="M40" s="519"/>
      <c r="N40" s="125">
        <f>SUM(N34:N39)</f>
        <v>0</v>
      </c>
      <c r="O40" s="126">
        <f>SUM(O34:O39)</f>
        <v>0</v>
      </c>
      <c r="P40" s="229">
        <f>SUM(P34:P39)</f>
        <v>0</v>
      </c>
      <c r="Q40" s="98"/>
    </row>
    <row r="41" spans="1:17" ht="14">
      <c r="A41" s="449"/>
      <c r="B41" s="167"/>
      <c r="C41" s="505"/>
      <c r="D41" s="215"/>
      <c r="E41" s="505"/>
      <c r="F41" s="215"/>
      <c r="G41" s="418"/>
      <c r="H41" s="167"/>
      <c r="I41" s="596"/>
      <c r="J41" s="215"/>
      <c r="K41" s="596"/>
      <c r="L41" s="215"/>
      <c r="M41" s="418"/>
      <c r="N41" s="167"/>
      <c r="O41" s="215"/>
      <c r="P41" s="642"/>
      <c r="Q41" s="98"/>
    </row>
    <row r="42" spans="1:17" ht="14">
      <c r="A42" s="448" t="s">
        <v>271</v>
      </c>
      <c r="B42" s="167"/>
      <c r="C42" s="505"/>
      <c r="D42" s="215"/>
      <c r="E42" s="505"/>
      <c r="F42" s="215"/>
      <c r="G42" s="418"/>
      <c r="H42" s="167"/>
      <c r="I42" s="596"/>
      <c r="J42" s="215"/>
      <c r="K42" s="596"/>
      <c r="L42" s="215"/>
      <c r="M42" s="418"/>
      <c r="N42" s="167"/>
      <c r="O42" s="215"/>
      <c r="P42" s="642"/>
      <c r="Q42" s="98"/>
    </row>
    <row r="43" spans="1:17" ht="14">
      <c r="A43" s="549"/>
      <c r="B43" s="375"/>
      <c r="C43" s="219"/>
      <c r="D43" s="668"/>
      <c r="E43" s="219"/>
      <c r="F43" s="668"/>
      <c r="G43" s="220"/>
      <c r="H43" s="375"/>
      <c r="I43" s="219"/>
      <c r="J43" s="668"/>
      <c r="K43" s="219"/>
      <c r="L43" s="668"/>
      <c r="M43" s="220"/>
      <c r="N43" s="123">
        <f>B43+H43</f>
        <v>0</v>
      </c>
      <c r="O43" s="124">
        <f>D43+J43</f>
        <v>0</v>
      </c>
      <c r="P43" s="635">
        <f>F43+L43</f>
        <v>0</v>
      </c>
      <c r="Q43" s="98"/>
    </row>
    <row r="44" spans="1:17" ht="14">
      <c r="A44" s="549"/>
      <c r="B44" s="375"/>
      <c r="C44" s="219"/>
      <c r="D44" s="668"/>
      <c r="E44" s="219"/>
      <c r="F44" s="668"/>
      <c r="G44" s="220"/>
      <c r="H44" s="375"/>
      <c r="I44" s="219"/>
      <c r="J44" s="668"/>
      <c r="K44" s="219"/>
      <c r="L44" s="668"/>
      <c r="M44" s="220"/>
      <c r="N44" s="123">
        <f t="shared" ref="N44:N48" si="9">B44+H44</f>
        <v>0</v>
      </c>
      <c r="O44" s="124">
        <f t="shared" ref="O44:O48" si="10">D44+J44</f>
        <v>0</v>
      </c>
      <c r="P44" s="635">
        <f t="shared" ref="P44:P48" si="11">F44+L44</f>
        <v>0</v>
      </c>
      <c r="Q44" s="98"/>
    </row>
    <row r="45" spans="1:17" ht="14">
      <c r="A45" s="549"/>
      <c r="B45" s="375"/>
      <c r="C45" s="219"/>
      <c r="D45" s="668"/>
      <c r="E45" s="219"/>
      <c r="F45" s="668"/>
      <c r="G45" s="220"/>
      <c r="H45" s="375"/>
      <c r="I45" s="219"/>
      <c r="J45" s="668"/>
      <c r="K45" s="219"/>
      <c r="L45" s="668"/>
      <c r="M45" s="220"/>
      <c r="N45" s="123">
        <f t="shared" si="9"/>
        <v>0</v>
      </c>
      <c r="O45" s="124">
        <f t="shared" si="10"/>
        <v>0</v>
      </c>
      <c r="P45" s="635">
        <f t="shared" si="11"/>
        <v>0</v>
      </c>
      <c r="Q45" s="98"/>
    </row>
    <row r="46" spans="1:17" ht="14">
      <c r="A46" s="549"/>
      <c r="B46" s="375"/>
      <c r="C46" s="219"/>
      <c r="D46" s="668"/>
      <c r="E46" s="219"/>
      <c r="F46" s="668"/>
      <c r="G46" s="220"/>
      <c r="H46" s="375"/>
      <c r="I46" s="219"/>
      <c r="J46" s="668"/>
      <c r="K46" s="219"/>
      <c r="L46" s="668"/>
      <c r="M46" s="220"/>
      <c r="N46" s="123">
        <f t="shared" si="9"/>
        <v>0</v>
      </c>
      <c r="O46" s="124">
        <f t="shared" si="10"/>
        <v>0</v>
      </c>
      <c r="P46" s="635">
        <f t="shared" si="11"/>
        <v>0</v>
      </c>
      <c r="Q46" s="98"/>
    </row>
    <row r="47" spans="1:17" ht="14">
      <c r="A47" s="549"/>
      <c r="B47" s="375"/>
      <c r="C47" s="219"/>
      <c r="D47" s="668"/>
      <c r="E47" s="219"/>
      <c r="F47" s="668"/>
      <c r="G47" s="220"/>
      <c r="H47" s="375"/>
      <c r="I47" s="219"/>
      <c r="J47" s="668"/>
      <c r="K47" s="219"/>
      <c r="L47" s="668"/>
      <c r="M47" s="220"/>
      <c r="N47" s="123">
        <f t="shared" si="9"/>
        <v>0</v>
      </c>
      <c r="O47" s="124">
        <f t="shared" si="10"/>
        <v>0</v>
      </c>
      <c r="P47" s="635">
        <f t="shared" si="11"/>
        <v>0</v>
      </c>
      <c r="Q47" s="98"/>
    </row>
    <row r="48" spans="1:17" ht="14">
      <c r="A48" s="549"/>
      <c r="B48" s="375"/>
      <c r="C48" s="219"/>
      <c r="D48" s="668"/>
      <c r="E48" s="219"/>
      <c r="F48" s="668"/>
      <c r="G48" s="220"/>
      <c r="H48" s="225"/>
      <c r="I48" s="219"/>
      <c r="J48" s="668"/>
      <c r="K48" s="219"/>
      <c r="L48" s="668"/>
      <c r="M48" s="220"/>
      <c r="N48" s="123">
        <f t="shared" si="9"/>
        <v>0</v>
      </c>
      <c r="O48" s="124">
        <f t="shared" si="10"/>
        <v>0</v>
      </c>
      <c r="P48" s="635">
        <f t="shared" si="11"/>
        <v>0</v>
      </c>
      <c r="Q48" s="98"/>
    </row>
    <row r="49" spans="1:17" ht="14">
      <c r="A49" s="448" t="s">
        <v>295</v>
      </c>
      <c r="B49" s="520">
        <f>SUM(B43:B48)</f>
        <v>0</v>
      </c>
      <c r="C49" s="518"/>
      <c r="D49" s="521">
        <f>SUM(D43:D48)</f>
        <v>0</v>
      </c>
      <c r="E49" s="518"/>
      <c r="F49" s="521">
        <f>SUM(F43:F48)</f>
        <v>0</v>
      </c>
      <c r="G49" s="519"/>
      <c r="H49" s="520">
        <f>SUM(H43:H48)</f>
        <v>0</v>
      </c>
      <c r="I49" s="518"/>
      <c r="J49" s="521">
        <f>SUM(J43:J48)</f>
        <v>0</v>
      </c>
      <c r="K49" s="518"/>
      <c r="L49" s="521">
        <f>SUM(L43:L48)</f>
        <v>0</v>
      </c>
      <c r="M49" s="519"/>
      <c r="N49" s="125">
        <f>SUM(N43:N48)</f>
        <v>0</v>
      </c>
      <c r="O49" s="126">
        <f>SUM(O43:O48)</f>
        <v>0</v>
      </c>
      <c r="P49" s="229">
        <f>SUM(P43:P48)</f>
        <v>0</v>
      </c>
      <c r="Q49" s="98"/>
    </row>
    <row r="50" spans="1:17" ht="14">
      <c r="A50" s="449"/>
      <c r="B50" s="167"/>
      <c r="C50" s="505"/>
      <c r="D50" s="215"/>
      <c r="E50" s="505"/>
      <c r="F50" s="215"/>
      <c r="G50" s="418"/>
      <c r="H50" s="167"/>
      <c r="I50" s="596"/>
      <c r="J50" s="215"/>
      <c r="K50" s="596"/>
      <c r="L50" s="215"/>
      <c r="M50" s="418"/>
      <c r="N50" s="167"/>
      <c r="O50" s="215"/>
      <c r="P50" s="642"/>
      <c r="Q50" s="98"/>
    </row>
    <row r="51" spans="1:17" ht="14">
      <c r="A51" s="448" t="s">
        <v>273</v>
      </c>
      <c r="B51" s="167"/>
      <c r="C51" s="505"/>
      <c r="D51" s="215"/>
      <c r="E51" s="505"/>
      <c r="F51" s="215"/>
      <c r="G51" s="418"/>
      <c r="H51" s="167"/>
      <c r="I51" s="596"/>
      <c r="J51" s="215"/>
      <c r="K51" s="596"/>
      <c r="L51" s="215"/>
      <c r="M51" s="418"/>
      <c r="N51" s="167"/>
      <c r="O51" s="215"/>
      <c r="P51" s="642"/>
      <c r="Q51" s="98"/>
    </row>
    <row r="52" spans="1:17" ht="14">
      <c r="A52" s="549"/>
      <c r="B52" s="221"/>
      <c r="C52" s="222"/>
      <c r="D52" s="223"/>
      <c r="E52" s="222"/>
      <c r="F52" s="223"/>
      <c r="G52" s="224"/>
      <c r="H52" s="221"/>
      <c r="I52" s="222"/>
      <c r="J52" s="223"/>
      <c r="K52" s="222"/>
      <c r="L52" s="223"/>
      <c r="M52" s="224"/>
      <c r="N52" s="123">
        <f t="shared" ref="N52:N57" si="12">B52+H52</f>
        <v>0</v>
      </c>
      <c r="O52" s="124">
        <f t="shared" ref="O52:O57" si="13">D52+J52</f>
        <v>0</v>
      </c>
      <c r="P52" s="635">
        <f t="shared" ref="P52:P57" si="14">F52+L52</f>
        <v>0</v>
      </c>
      <c r="Q52" s="98"/>
    </row>
    <row r="53" spans="1:17" ht="14">
      <c r="A53" s="549"/>
      <c r="B53" s="218"/>
      <c r="C53" s="219"/>
      <c r="D53" s="207"/>
      <c r="E53" s="219"/>
      <c r="F53" s="207"/>
      <c r="G53" s="220"/>
      <c r="H53" s="218"/>
      <c r="I53" s="219"/>
      <c r="J53" s="207"/>
      <c r="K53" s="219"/>
      <c r="L53" s="207"/>
      <c r="M53" s="220"/>
      <c r="N53" s="123">
        <f t="shared" si="12"/>
        <v>0</v>
      </c>
      <c r="O53" s="124">
        <f t="shared" si="13"/>
        <v>0</v>
      </c>
      <c r="P53" s="635">
        <f t="shared" si="14"/>
        <v>0</v>
      </c>
      <c r="Q53" s="98"/>
    </row>
    <row r="54" spans="1:17" ht="14">
      <c r="A54" s="549"/>
      <c r="B54" s="218"/>
      <c r="C54" s="219"/>
      <c r="D54" s="207"/>
      <c r="E54" s="219"/>
      <c r="F54" s="207"/>
      <c r="G54" s="220"/>
      <c r="H54" s="218"/>
      <c r="I54" s="219"/>
      <c r="J54" s="207"/>
      <c r="K54" s="219"/>
      <c r="L54" s="207"/>
      <c r="M54" s="220"/>
      <c r="N54" s="123">
        <f t="shared" si="12"/>
        <v>0</v>
      </c>
      <c r="O54" s="124">
        <f t="shared" si="13"/>
        <v>0</v>
      </c>
      <c r="P54" s="635">
        <f t="shared" si="14"/>
        <v>0</v>
      </c>
      <c r="Q54" s="98"/>
    </row>
    <row r="55" spans="1:17" ht="14">
      <c r="A55" s="549"/>
      <c r="B55" s="218"/>
      <c r="C55" s="219"/>
      <c r="D55" s="207"/>
      <c r="E55" s="219"/>
      <c r="F55" s="207"/>
      <c r="G55" s="220"/>
      <c r="H55" s="218"/>
      <c r="I55" s="219"/>
      <c r="J55" s="207"/>
      <c r="K55" s="219"/>
      <c r="L55" s="207"/>
      <c r="M55" s="220"/>
      <c r="N55" s="123">
        <f t="shared" si="12"/>
        <v>0</v>
      </c>
      <c r="O55" s="124">
        <f t="shared" si="13"/>
        <v>0</v>
      </c>
      <c r="P55" s="635">
        <f t="shared" si="14"/>
        <v>0</v>
      </c>
      <c r="Q55" s="98"/>
    </row>
    <row r="56" spans="1:17" ht="14">
      <c r="A56" s="549"/>
      <c r="B56" s="218"/>
      <c r="C56" s="219"/>
      <c r="D56" s="207"/>
      <c r="E56" s="219"/>
      <c r="F56" s="207"/>
      <c r="G56" s="220"/>
      <c r="H56" s="218"/>
      <c r="I56" s="219"/>
      <c r="J56" s="207"/>
      <c r="K56" s="219"/>
      <c r="L56" s="207"/>
      <c r="M56" s="220"/>
      <c r="N56" s="123">
        <f t="shared" si="12"/>
        <v>0</v>
      </c>
      <c r="O56" s="124">
        <f t="shared" si="13"/>
        <v>0</v>
      </c>
      <c r="P56" s="635">
        <f t="shared" si="14"/>
        <v>0</v>
      </c>
      <c r="Q56" s="98"/>
    </row>
    <row r="57" spans="1:17" ht="14">
      <c r="A57" s="549"/>
      <c r="B57" s="218"/>
      <c r="C57" s="219"/>
      <c r="D57" s="207"/>
      <c r="E57" s="219"/>
      <c r="F57" s="207"/>
      <c r="G57" s="220"/>
      <c r="H57" s="218"/>
      <c r="I57" s="219"/>
      <c r="J57" s="207"/>
      <c r="K57" s="219"/>
      <c r="L57" s="207"/>
      <c r="M57" s="220"/>
      <c r="N57" s="123">
        <f t="shared" si="12"/>
        <v>0</v>
      </c>
      <c r="O57" s="124">
        <f t="shared" si="13"/>
        <v>0</v>
      </c>
      <c r="P57" s="635">
        <f t="shared" si="14"/>
        <v>0</v>
      </c>
      <c r="Q57" s="98"/>
    </row>
    <row r="58" spans="1:17" ht="14">
      <c r="A58" s="448" t="s">
        <v>296</v>
      </c>
      <c r="B58" s="520">
        <f>SUM(B52:B57)</f>
        <v>0</v>
      </c>
      <c r="C58" s="518"/>
      <c r="D58" s="521">
        <f>SUM(D52:D57)</f>
        <v>0</v>
      </c>
      <c r="E58" s="518"/>
      <c r="F58" s="521">
        <f>SUM(F52:F57)</f>
        <v>0</v>
      </c>
      <c r="G58" s="519"/>
      <c r="H58" s="520">
        <f>SUM(H52:H57)</f>
        <v>0</v>
      </c>
      <c r="I58" s="518"/>
      <c r="J58" s="521">
        <f>SUM(J52:J57)</f>
        <v>0</v>
      </c>
      <c r="K58" s="518"/>
      <c r="L58" s="521">
        <f>SUM(L52:L57)</f>
        <v>0</v>
      </c>
      <c r="M58" s="519"/>
      <c r="N58" s="125">
        <f>SUM(N52:N57)</f>
        <v>0</v>
      </c>
      <c r="O58" s="126">
        <f>SUM(O52:O57)</f>
        <v>0</v>
      </c>
      <c r="P58" s="229">
        <f>SUM(P52:P57)</f>
        <v>0</v>
      </c>
      <c r="Q58" s="98"/>
    </row>
    <row r="59" spans="1:17" ht="14">
      <c r="A59" s="449"/>
      <c r="B59" s="167"/>
      <c r="C59" s="505"/>
      <c r="D59" s="215"/>
      <c r="E59" s="505"/>
      <c r="F59" s="215"/>
      <c r="G59" s="418"/>
      <c r="H59" s="167"/>
      <c r="I59" s="596"/>
      <c r="J59" s="215"/>
      <c r="K59" s="596"/>
      <c r="L59" s="215"/>
      <c r="M59" s="418"/>
      <c r="N59" s="167"/>
      <c r="O59" s="215"/>
      <c r="P59" s="642"/>
      <c r="Q59" s="98"/>
    </row>
    <row r="60" spans="1:17" ht="14">
      <c r="A60" s="448" t="s">
        <v>274</v>
      </c>
      <c r="B60" s="167"/>
      <c r="C60" s="505"/>
      <c r="D60" s="215"/>
      <c r="E60" s="505"/>
      <c r="F60" s="215"/>
      <c r="G60" s="418"/>
      <c r="H60" s="167"/>
      <c r="I60" s="596"/>
      <c r="J60" s="215"/>
      <c r="K60" s="596"/>
      <c r="L60" s="215"/>
      <c r="M60" s="418"/>
      <c r="N60" s="167"/>
      <c r="O60" s="215"/>
      <c r="P60" s="642"/>
      <c r="Q60" s="98"/>
    </row>
    <row r="61" spans="1:17" ht="14">
      <c r="A61" s="549"/>
      <c r="B61" s="218"/>
      <c r="C61" s="219"/>
      <c r="D61" s="207"/>
      <c r="E61" s="219"/>
      <c r="F61" s="207"/>
      <c r="G61" s="220"/>
      <c r="H61" s="218"/>
      <c r="I61" s="219"/>
      <c r="J61" s="207"/>
      <c r="K61" s="219"/>
      <c r="L61" s="207"/>
      <c r="M61" s="220"/>
      <c r="N61" s="123">
        <f t="shared" ref="N61:N66" si="15">B61+H61</f>
        <v>0</v>
      </c>
      <c r="O61" s="124">
        <f t="shared" ref="O61:O66" si="16">D61+J61</f>
        <v>0</v>
      </c>
      <c r="P61" s="635">
        <f t="shared" ref="P61:P66" si="17">F61+L61</f>
        <v>0</v>
      </c>
      <c r="Q61" s="98"/>
    </row>
    <row r="62" spans="1:17" ht="14">
      <c r="A62" s="549"/>
      <c r="B62" s="218"/>
      <c r="C62" s="219"/>
      <c r="D62" s="207"/>
      <c r="E62" s="219"/>
      <c r="F62" s="207"/>
      <c r="G62" s="220"/>
      <c r="H62" s="218"/>
      <c r="I62" s="219"/>
      <c r="J62" s="207"/>
      <c r="K62" s="219"/>
      <c r="L62" s="207"/>
      <c r="M62" s="220"/>
      <c r="N62" s="123">
        <f t="shared" si="15"/>
        <v>0</v>
      </c>
      <c r="O62" s="124">
        <f t="shared" si="16"/>
        <v>0</v>
      </c>
      <c r="P62" s="635">
        <f t="shared" si="17"/>
        <v>0</v>
      </c>
      <c r="Q62" s="98"/>
    </row>
    <row r="63" spans="1:17" ht="14">
      <c r="A63" s="549"/>
      <c r="B63" s="218"/>
      <c r="C63" s="219"/>
      <c r="D63" s="207"/>
      <c r="E63" s="219"/>
      <c r="F63" s="207"/>
      <c r="G63" s="220"/>
      <c r="H63" s="218"/>
      <c r="I63" s="219"/>
      <c r="J63" s="207"/>
      <c r="K63" s="219"/>
      <c r="L63" s="207"/>
      <c r="M63" s="220"/>
      <c r="N63" s="123">
        <f t="shared" si="15"/>
        <v>0</v>
      </c>
      <c r="O63" s="124">
        <f t="shared" si="16"/>
        <v>0</v>
      </c>
      <c r="P63" s="635">
        <f t="shared" si="17"/>
        <v>0</v>
      </c>
      <c r="Q63" s="98"/>
    </row>
    <row r="64" spans="1:17" ht="14">
      <c r="A64" s="549"/>
      <c r="B64" s="218"/>
      <c r="C64" s="219"/>
      <c r="D64" s="207"/>
      <c r="E64" s="219"/>
      <c r="F64" s="207"/>
      <c r="G64" s="220"/>
      <c r="H64" s="218"/>
      <c r="I64" s="219"/>
      <c r="J64" s="207"/>
      <c r="K64" s="219"/>
      <c r="L64" s="207"/>
      <c r="M64" s="220"/>
      <c r="N64" s="123">
        <f t="shared" si="15"/>
        <v>0</v>
      </c>
      <c r="O64" s="124">
        <f t="shared" si="16"/>
        <v>0</v>
      </c>
      <c r="P64" s="635">
        <f t="shared" si="17"/>
        <v>0</v>
      </c>
      <c r="Q64" s="98"/>
    </row>
    <row r="65" spans="1:17" ht="14">
      <c r="A65" s="549"/>
      <c r="B65" s="218"/>
      <c r="C65" s="219"/>
      <c r="D65" s="207"/>
      <c r="E65" s="219"/>
      <c r="F65" s="207"/>
      <c r="G65" s="220"/>
      <c r="H65" s="218"/>
      <c r="I65" s="219"/>
      <c r="J65" s="207"/>
      <c r="K65" s="219"/>
      <c r="L65" s="207"/>
      <c r="M65" s="220"/>
      <c r="N65" s="123">
        <f t="shared" si="15"/>
        <v>0</v>
      </c>
      <c r="O65" s="124">
        <f t="shared" si="16"/>
        <v>0</v>
      </c>
      <c r="P65" s="635">
        <f t="shared" si="17"/>
        <v>0</v>
      </c>
      <c r="Q65" s="98"/>
    </row>
    <row r="66" spans="1:17" ht="14">
      <c r="A66" s="549"/>
      <c r="B66" s="218"/>
      <c r="C66" s="219"/>
      <c r="D66" s="207"/>
      <c r="E66" s="219"/>
      <c r="F66" s="207"/>
      <c r="G66" s="220"/>
      <c r="H66" s="218"/>
      <c r="I66" s="219"/>
      <c r="J66" s="207"/>
      <c r="K66" s="219"/>
      <c r="L66" s="207"/>
      <c r="M66" s="220"/>
      <c r="N66" s="123">
        <f t="shared" si="15"/>
        <v>0</v>
      </c>
      <c r="O66" s="124">
        <f t="shared" si="16"/>
        <v>0</v>
      </c>
      <c r="P66" s="635">
        <f t="shared" si="17"/>
        <v>0</v>
      </c>
      <c r="Q66" s="98"/>
    </row>
    <row r="67" spans="1:17" ht="14">
      <c r="A67" s="448" t="s">
        <v>297</v>
      </c>
      <c r="B67" s="520">
        <f>SUM(B61:B66)</f>
        <v>0</v>
      </c>
      <c r="C67" s="518"/>
      <c r="D67" s="521">
        <f>SUM(D61:D66)</f>
        <v>0</v>
      </c>
      <c r="E67" s="518"/>
      <c r="F67" s="521">
        <f>SUM(F61:F66)</f>
        <v>0</v>
      </c>
      <c r="G67" s="519"/>
      <c r="H67" s="520">
        <f>SUM(H61:H66)</f>
        <v>0</v>
      </c>
      <c r="I67" s="518"/>
      <c r="J67" s="521">
        <f>SUM(J61:J66)</f>
        <v>0</v>
      </c>
      <c r="K67" s="518"/>
      <c r="L67" s="521">
        <f>SUM(L61:L66)</f>
        <v>0</v>
      </c>
      <c r="M67" s="519"/>
      <c r="N67" s="125">
        <f>SUM(N61:N66)</f>
        <v>0</v>
      </c>
      <c r="O67" s="126">
        <f>SUM(O61:O66)</f>
        <v>0</v>
      </c>
      <c r="P67" s="229">
        <f>SUM(P61:P66)</f>
        <v>0</v>
      </c>
      <c r="Q67" s="98"/>
    </row>
    <row r="68" spans="1:17" ht="14">
      <c r="A68" s="449"/>
      <c r="B68" s="167"/>
      <c r="C68" s="505"/>
      <c r="D68" s="215"/>
      <c r="E68" s="505"/>
      <c r="F68" s="215"/>
      <c r="G68" s="418"/>
      <c r="H68" s="167"/>
      <c r="I68" s="596"/>
      <c r="J68" s="215"/>
      <c r="K68" s="596"/>
      <c r="L68" s="215"/>
      <c r="M68" s="418"/>
      <c r="N68" s="167"/>
      <c r="O68" s="215"/>
      <c r="P68" s="642"/>
      <c r="Q68" s="98"/>
    </row>
    <row r="69" spans="1:17" ht="14">
      <c r="A69" s="448" t="s">
        <v>285</v>
      </c>
      <c r="B69" s="167"/>
      <c r="C69" s="505"/>
      <c r="D69" s="215"/>
      <c r="E69" s="505"/>
      <c r="F69" s="215"/>
      <c r="G69" s="418"/>
      <c r="H69" s="167"/>
      <c r="I69" s="596"/>
      <c r="J69" s="215"/>
      <c r="K69" s="596"/>
      <c r="L69" s="215"/>
      <c r="M69" s="418"/>
      <c r="N69" s="167"/>
      <c r="O69" s="215"/>
      <c r="P69" s="642"/>
      <c r="Q69" s="98"/>
    </row>
    <row r="70" spans="1:17" ht="14">
      <c r="A70" s="549"/>
      <c r="B70" s="218"/>
      <c r="C70" s="219"/>
      <c r="D70" s="207"/>
      <c r="E70" s="219"/>
      <c r="F70" s="207"/>
      <c r="G70" s="220"/>
      <c r="H70" s="218"/>
      <c r="I70" s="219"/>
      <c r="J70" s="207"/>
      <c r="K70" s="219"/>
      <c r="L70" s="207"/>
      <c r="M70" s="220"/>
      <c r="N70" s="123">
        <f t="shared" ref="N70:N75" si="18">B70+H70</f>
        <v>0</v>
      </c>
      <c r="O70" s="124">
        <f t="shared" ref="O70:O75" si="19">D70+J70</f>
        <v>0</v>
      </c>
      <c r="P70" s="635">
        <f t="shared" ref="P70:P75" si="20">F70+L70</f>
        <v>0</v>
      </c>
      <c r="Q70" s="98"/>
    </row>
    <row r="71" spans="1:17" ht="14">
      <c r="A71" s="549"/>
      <c r="B71" s="218"/>
      <c r="C71" s="219"/>
      <c r="D71" s="207"/>
      <c r="E71" s="219"/>
      <c r="F71" s="207"/>
      <c r="G71" s="220"/>
      <c r="H71" s="218"/>
      <c r="I71" s="219"/>
      <c r="J71" s="207"/>
      <c r="K71" s="219"/>
      <c r="L71" s="207"/>
      <c r="M71" s="220"/>
      <c r="N71" s="123">
        <f t="shared" si="18"/>
        <v>0</v>
      </c>
      <c r="O71" s="124">
        <f t="shared" si="19"/>
        <v>0</v>
      </c>
      <c r="P71" s="635">
        <f t="shared" si="20"/>
        <v>0</v>
      </c>
      <c r="Q71" s="98"/>
    </row>
    <row r="72" spans="1:17" ht="14">
      <c r="A72" s="549"/>
      <c r="B72" s="218"/>
      <c r="C72" s="219"/>
      <c r="D72" s="207"/>
      <c r="E72" s="219"/>
      <c r="F72" s="207"/>
      <c r="G72" s="220"/>
      <c r="H72" s="218"/>
      <c r="I72" s="219"/>
      <c r="J72" s="207"/>
      <c r="K72" s="219"/>
      <c r="L72" s="207"/>
      <c r="M72" s="220"/>
      <c r="N72" s="123">
        <f t="shared" si="18"/>
        <v>0</v>
      </c>
      <c r="O72" s="124">
        <f t="shared" si="19"/>
        <v>0</v>
      </c>
      <c r="P72" s="635">
        <f t="shared" si="20"/>
        <v>0</v>
      </c>
      <c r="Q72" s="98"/>
    </row>
    <row r="73" spans="1:17" ht="14">
      <c r="A73" s="549"/>
      <c r="B73" s="218"/>
      <c r="C73" s="219"/>
      <c r="D73" s="207"/>
      <c r="E73" s="219"/>
      <c r="F73" s="207"/>
      <c r="G73" s="220"/>
      <c r="H73" s="218"/>
      <c r="I73" s="219"/>
      <c r="J73" s="207"/>
      <c r="K73" s="219"/>
      <c r="L73" s="207"/>
      <c r="M73" s="220"/>
      <c r="N73" s="123">
        <f t="shared" si="18"/>
        <v>0</v>
      </c>
      <c r="O73" s="124">
        <f t="shared" si="19"/>
        <v>0</v>
      </c>
      <c r="P73" s="635">
        <f t="shared" si="20"/>
        <v>0</v>
      </c>
      <c r="Q73" s="98"/>
    </row>
    <row r="74" spans="1:17" ht="14">
      <c r="A74" s="549"/>
      <c r="B74" s="218"/>
      <c r="C74" s="219"/>
      <c r="D74" s="207"/>
      <c r="E74" s="219"/>
      <c r="F74" s="207"/>
      <c r="G74" s="220"/>
      <c r="H74" s="218"/>
      <c r="I74" s="219"/>
      <c r="J74" s="207"/>
      <c r="K74" s="219"/>
      <c r="L74" s="207"/>
      <c r="M74" s="220"/>
      <c r="N74" s="123">
        <f t="shared" si="18"/>
        <v>0</v>
      </c>
      <c r="O74" s="124">
        <f t="shared" si="19"/>
        <v>0</v>
      </c>
      <c r="P74" s="635">
        <f t="shared" si="20"/>
        <v>0</v>
      </c>
      <c r="Q74" s="98"/>
    </row>
    <row r="75" spans="1:17" ht="14">
      <c r="A75" s="549"/>
      <c r="B75" s="218"/>
      <c r="C75" s="219"/>
      <c r="D75" s="207"/>
      <c r="E75" s="219"/>
      <c r="F75" s="207"/>
      <c r="G75" s="220"/>
      <c r="H75" s="218"/>
      <c r="I75" s="219"/>
      <c r="J75" s="207"/>
      <c r="K75" s="219"/>
      <c r="L75" s="207"/>
      <c r="M75" s="220"/>
      <c r="N75" s="123">
        <f t="shared" si="18"/>
        <v>0</v>
      </c>
      <c r="O75" s="124">
        <f t="shared" si="19"/>
        <v>0</v>
      </c>
      <c r="P75" s="635">
        <f t="shared" si="20"/>
        <v>0</v>
      </c>
      <c r="Q75" s="98"/>
    </row>
    <row r="76" spans="1:17" ht="14">
      <c r="A76" s="448" t="s">
        <v>298</v>
      </c>
      <c r="B76" s="520">
        <f>SUM(B70:B75)</f>
        <v>0</v>
      </c>
      <c r="C76" s="518"/>
      <c r="D76" s="521">
        <f>SUM(D70:D75)</f>
        <v>0</v>
      </c>
      <c r="E76" s="518"/>
      <c r="F76" s="521">
        <f>SUM(F70:F75)</f>
        <v>0</v>
      </c>
      <c r="G76" s="519"/>
      <c r="H76" s="520">
        <f>SUM(H70:H75)</f>
        <v>0</v>
      </c>
      <c r="I76" s="518"/>
      <c r="J76" s="521">
        <f>SUM(J70:J75)</f>
        <v>0</v>
      </c>
      <c r="K76" s="518"/>
      <c r="L76" s="521">
        <f>SUM(L70:L75)</f>
        <v>0</v>
      </c>
      <c r="M76" s="519"/>
      <c r="N76" s="125">
        <f>SUM(N70:N75)</f>
        <v>0</v>
      </c>
      <c r="O76" s="126">
        <f>SUM(O70:O75)</f>
        <v>0</v>
      </c>
      <c r="P76" s="229">
        <f>SUM(P70:P75)</f>
        <v>0</v>
      </c>
      <c r="Q76" s="98"/>
    </row>
    <row r="77" spans="1:17" ht="14">
      <c r="A77" s="449"/>
      <c r="B77" s="167"/>
      <c r="C77" s="505"/>
      <c r="D77" s="215"/>
      <c r="E77" s="505"/>
      <c r="F77" s="215"/>
      <c r="G77" s="418"/>
      <c r="H77" s="167"/>
      <c r="I77" s="596"/>
      <c r="J77" s="215"/>
      <c r="K77" s="596"/>
      <c r="L77" s="215"/>
      <c r="M77" s="418"/>
      <c r="N77" s="167"/>
      <c r="O77" s="215"/>
      <c r="P77" s="642"/>
      <c r="Q77" s="98"/>
    </row>
    <row r="78" spans="1:17" ht="14">
      <c r="A78" s="448" t="s">
        <v>306</v>
      </c>
      <c r="B78" s="167"/>
      <c r="C78" s="505"/>
      <c r="D78" s="215"/>
      <c r="E78" s="505"/>
      <c r="F78" s="215"/>
      <c r="G78" s="418"/>
      <c r="H78" s="167"/>
      <c r="I78" s="596"/>
      <c r="J78" s="215"/>
      <c r="K78" s="596"/>
      <c r="L78" s="215"/>
      <c r="M78" s="418"/>
      <c r="N78" s="167"/>
      <c r="O78" s="215"/>
      <c r="P78" s="642"/>
      <c r="Q78" s="98"/>
    </row>
    <row r="79" spans="1:17" ht="14">
      <c r="A79" s="549"/>
      <c r="B79" s="218"/>
      <c r="C79" s="219"/>
      <c r="D79" s="207"/>
      <c r="E79" s="219"/>
      <c r="F79" s="207"/>
      <c r="G79" s="220"/>
      <c r="H79" s="218"/>
      <c r="I79" s="219"/>
      <c r="J79" s="207"/>
      <c r="K79" s="219"/>
      <c r="L79" s="207"/>
      <c r="M79" s="220"/>
      <c r="N79" s="123">
        <f t="shared" ref="N79:N84" si="21">B79+H79</f>
        <v>0</v>
      </c>
      <c r="O79" s="124">
        <f t="shared" ref="O79:O84" si="22">D79+J79</f>
        <v>0</v>
      </c>
      <c r="P79" s="635">
        <f t="shared" ref="P79:P84" si="23">F79+L79</f>
        <v>0</v>
      </c>
      <c r="Q79" s="98"/>
    </row>
    <row r="80" spans="1:17" ht="14">
      <c r="A80" s="549"/>
      <c r="B80" s="218"/>
      <c r="C80" s="219"/>
      <c r="D80" s="207"/>
      <c r="E80" s="219"/>
      <c r="F80" s="207"/>
      <c r="G80" s="220"/>
      <c r="H80" s="218"/>
      <c r="I80" s="219"/>
      <c r="J80" s="207"/>
      <c r="K80" s="219"/>
      <c r="L80" s="207"/>
      <c r="M80" s="220"/>
      <c r="N80" s="123">
        <f t="shared" si="21"/>
        <v>0</v>
      </c>
      <c r="O80" s="124">
        <f t="shared" si="22"/>
        <v>0</v>
      </c>
      <c r="P80" s="635">
        <f t="shared" si="23"/>
        <v>0</v>
      </c>
      <c r="Q80" s="98"/>
    </row>
    <row r="81" spans="1:17" ht="14">
      <c r="A81" s="549"/>
      <c r="B81" s="218"/>
      <c r="C81" s="219"/>
      <c r="D81" s="207"/>
      <c r="E81" s="219"/>
      <c r="F81" s="207"/>
      <c r="G81" s="220"/>
      <c r="H81" s="218"/>
      <c r="I81" s="219"/>
      <c r="J81" s="207"/>
      <c r="K81" s="219"/>
      <c r="L81" s="207"/>
      <c r="M81" s="220"/>
      <c r="N81" s="123">
        <f t="shared" si="21"/>
        <v>0</v>
      </c>
      <c r="O81" s="124">
        <f t="shared" si="22"/>
        <v>0</v>
      </c>
      <c r="P81" s="635">
        <f t="shared" si="23"/>
        <v>0</v>
      </c>
      <c r="Q81" s="98"/>
    </row>
    <row r="82" spans="1:17" ht="14">
      <c r="A82" s="549"/>
      <c r="B82" s="218"/>
      <c r="C82" s="219"/>
      <c r="D82" s="207"/>
      <c r="E82" s="219"/>
      <c r="F82" s="207"/>
      <c r="G82" s="220"/>
      <c r="H82" s="218"/>
      <c r="I82" s="219"/>
      <c r="J82" s="207"/>
      <c r="K82" s="219"/>
      <c r="L82" s="207"/>
      <c r="M82" s="220"/>
      <c r="N82" s="123">
        <f t="shared" si="21"/>
        <v>0</v>
      </c>
      <c r="O82" s="124">
        <f t="shared" si="22"/>
        <v>0</v>
      </c>
      <c r="P82" s="635">
        <f t="shared" si="23"/>
        <v>0</v>
      </c>
      <c r="Q82" s="98"/>
    </row>
    <row r="83" spans="1:17" ht="14">
      <c r="A83" s="549"/>
      <c r="B83" s="218"/>
      <c r="C83" s="219"/>
      <c r="D83" s="207"/>
      <c r="E83" s="219"/>
      <c r="F83" s="207"/>
      <c r="G83" s="220"/>
      <c r="H83" s="218"/>
      <c r="I83" s="219"/>
      <c r="J83" s="207"/>
      <c r="K83" s="219"/>
      <c r="L83" s="207"/>
      <c r="M83" s="220"/>
      <c r="N83" s="123">
        <f t="shared" si="21"/>
        <v>0</v>
      </c>
      <c r="O83" s="124">
        <f t="shared" si="22"/>
        <v>0</v>
      </c>
      <c r="P83" s="635">
        <f t="shared" si="23"/>
        <v>0</v>
      </c>
      <c r="Q83" s="98"/>
    </row>
    <row r="84" spans="1:17" ht="14">
      <c r="A84" s="549"/>
      <c r="B84" s="218"/>
      <c r="C84" s="219"/>
      <c r="D84" s="207"/>
      <c r="E84" s="219"/>
      <c r="F84" s="207"/>
      <c r="G84" s="220"/>
      <c r="H84" s="218"/>
      <c r="I84" s="219"/>
      <c r="J84" s="207"/>
      <c r="K84" s="219"/>
      <c r="L84" s="207"/>
      <c r="M84" s="220"/>
      <c r="N84" s="123">
        <f t="shared" si="21"/>
        <v>0</v>
      </c>
      <c r="O84" s="124">
        <f t="shared" si="22"/>
        <v>0</v>
      </c>
      <c r="P84" s="635">
        <f t="shared" si="23"/>
        <v>0</v>
      </c>
      <c r="Q84" s="98"/>
    </row>
    <row r="85" spans="1:17" ht="14">
      <c r="A85" s="448" t="s">
        <v>299</v>
      </c>
      <c r="B85" s="520">
        <f>SUM(B79:B84)</f>
        <v>0</v>
      </c>
      <c r="C85" s="518"/>
      <c r="D85" s="521">
        <f>SUM(D79:D84)</f>
        <v>0</v>
      </c>
      <c r="E85" s="518"/>
      <c r="F85" s="521">
        <f>SUM(F79:F84)</f>
        <v>0</v>
      </c>
      <c r="G85" s="519"/>
      <c r="H85" s="520">
        <f>SUM(H79:H84)</f>
        <v>0</v>
      </c>
      <c r="I85" s="518"/>
      <c r="J85" s="521">
        <f>SUM(J79:J84)</f>
        <v>0</v>
      </c>
      <c r="K85" s="518"/>
      <c r="L85" s="521">
        <f>SUM(L79:L84)</f>
        <v>0</v>
      </c>
      <c r="M85" s="519"/>
      <c r="N85" s="125">
        <f>SUM(N79:N84)</f>
        <v>0</v>
      </c>
      <c r="O85" s="126">
        <f>SUM(O79:O84)</f>
        <v>0</v>
      </c>
      <c r="P85" s="229">
        <f>SUM(P79:P84)</f>
        <v>0</v>
      </c>
      <c r="Q85" s="98"/>
    </row>
    <row r="86" spans="1:17" ht="14">
      <c r="A86" s="512"/>
      <c r="B86" s="513"/>
      <c r="C86" s="505"/>
      <c r="D86" s="505"/>
      <c r="E86" s="505"/>
      <c r="F86" s="505"/>
      <c r="G86" s="418"/>
      <c r="H86" s="513"/>
      <c r="I86" s="596"/>
      <c r="J86" s="596"/>
      <c r="K86" s="596"/>
      <c r="L86" s="596"/>
      <c r="M86" s="418"/>
      <c r="N86" s="513"/>
      <c r="O86" s="603"/>
      <c r="P86" s="418"/>
      <c r="Q86" s="98"/>
    </row>
    <row r="87" spans="1:17" ht="14">
      <c r="A87" s="448" t="s">
        <v>275</v>
      </c>
      <c r="B87" s="513"/>
      <c r="C87" s="505"/>
      <c r="D87" s="505"/>
      <c r="E87" s="505"/>
      <c r="F87" s="505"/>
      <c r="G87" s="418"/>
      <c r="H87" s="513"/>
      <c r="I87" s="596"/>
      <c r="J87" s="596"/>
      <c r="K87" s="596"/>
      <c r="L87" s="596"/>
      <c r="M87" s="418"/>
      <c r="N87" s="513"/>
      <c r="O87" s="603"/>
      <c r="P87" s="418"/>
      <c r="Q87" s="98"/>
    </row>
    <row r="88" spans="1:17" ht="14">
      <c r="A88" s="549"/>
      <c r="B88" s="218"/>
      <c r="C88" s="219"/>
      <c r="D88" s="207"/>
      <c r="E88" s="219"/>
      <c r="F88" s="207"/>
      <c r="G88" s="220"/>
      <c r="H88" s="218"/>
      <c r="I88" s="219"/>
      <c r="J88" s="207"/>
      <c r="K88" s="219"/>
      <c r="L88" s="207"/>
      <c r="M88" s="220"/>
      <c r="N88" s="123">
        <f t="shared" ref="N88:N93" si="24">B88+H88</f>
        <v>0</v>
      </c>
      <c r="O88" s="124">
        <f t="shared" ref="O88:O93" si="25">D88+J88</f>
        <v>0</v>
      </c>
      <c r="P88" s="635">
        <f t="shared" ref="P88:P93" si="26">F88+L88</f>
        <v>0</v>
      </c>
      <c r="Q88" s="98"/>
    </row>
    <row r="89" spans="1:17" ht="14">
      <c r="A89" s="549"/>
      <c r="B89" s="218"/>
      <c r="C89" s="219"/>
      <c r="D89" s="207"/>
      <c r="E89" s="219"/>
      <c r="F89" s="207"/>
      <c r="G89" s="220"/>
      <c r="H89" s="218"/>
      <c r="I89" s="219"/>
      <c r="J89" s="207"/>
      <c r="K89" s="219"/>
      <c r="L89" s="207"/>
      <c r="M89" s="220"/>
      <c r="N89" s="123">
        <f t="shared" si="24"/>
        <v>0</v>
      </c>
      <c r="O89" s="124">
        <f t="shared" si="25"/>
        <v>0</v>
      </c>
      <c r="P89" s="635">
        <f t="shared" si="26"/>
        <v>0</v>
      </c>
      <c r="Q89" s="98"/>
    </row>
    <row r="90" spans="1:17" ht="14">
      <c r="A90" s="549"/>
      <c r="B90" s="218"/>
      <c r="C90" s="219"/>
      <c r="D90" s="207"/>
      <c r="E90" s="219"/>
      <c r="F90" s="207"/>
      <c r="G90" s="220"/>
      <c r="H90" s="218"/>
      <c r="I90" s="219"/>
      <c r="J90" s="207"/>
      <c r="K90" s="219"/>
      <c r="L90" s="207"/>
      <c r="M90" s="220"/>
      <c r="N90" s="123">
        <f t="shared" si="24"/>
        <v>0</v>
      </c>
      <c r="O90" s="124">
        <f t="shared" si="25"/>
        <v>0</v>
      </c>
      <c r="P90" s="635">
        <f t="shared" si="26"/>
        <v>0</v>
      </c>
      <c r="Q90" s="98"/>
    </row>
    <row r="91" spans="1:17" ht="14">
      <c r="A91" s="549"/>
      <c r="B91" s="218"/>
      <c r="C91" s="219"/>
      <c r="D91" s="207"/>
      <c r="E91" s="219"/>
      <c r="F91" s="207"/>
      <c r="G91" s="220"/>
      <c r="H91" s="218"/>
      <c r="I91" s="219"/>
      <c r="J91" s="207"/>
      <c r="K91" s="219"/>
      <c r="L91" s="207"/>
      <c r="M91" s="220"/>
      <c r="N91" s="123">
        <f>B91+H91</f>
        <v>0</v>
      </c>
      <c r="O91" s="124">
        <f t="shared" si="25"/>
        <v>0</v>
      </c>
      <c r="P91" s="635">
        <f t="shared" si="26"/>
        <v>0</v>
      </c>
      <c r="Q91" s="98"/>
    </row>
    <row r="92" spans="1:17" ht="14">
      <c r="A92" s="549"/>
      <c r="B92" s="218"/>
      <c r="C92" s="219"/>
      <c r="D92" s="207"/>
      <c r="E92" s="219"/>
      <c r="F92" s="207"/>
      <c r="G92" s="220"/>
      <c r="H92" s="218"/>
      <c r="I92" s="219"/>
      <c r="J92" s="207"/>
      <c r="K92" s="219"/>
      <c r="L92" s="207"/>
      <c r="M92" s="220"/>
      <c r="N92" s="123">
        <f t="shared" si="24"/>
        <v>0</v>
      </c>
      <c r="O92" s="124">
        <f t="shared" si="25"/>
        <v>0</v>
      </c>
      <c r="P92" s="635">
        <f>F92+L92</f>
        <v>0</v>
      </c>
      <c r="Q92" s="98"/>
    </row>
    <row r="93" spans="1:17" ht="14">
      <c r="A93" s="549"/>
      <c r="B93" s="218"/>
      <c r="C93" s="219"/>
      <c r="D93" s="207"/>
      <c r="E93" s="219"/>
      <c r="F93" s="207"/>
      <c r="G93" s="220"/>
      <c r="H93" s="218"/>
      <c r="I93" s="219"/>
      <c r="J93" s="207"/>
      <c r="K93" s="219"/>
      <c r="L93" s="207"/>
      <c r="M93" s="220"/>
      <c r="N93" s="123">
        <f t="shared" si="24"/>
        <v>0</v>
      </c>
      <c r="O93" s="124">
        <f t="shared" si="25"/>
        <v>0</v>
      </c>
      <c r="P93" s="635">
        <f t="shared" si="26"/>
        <v>0</v>
      </c>
      <c r="Q93" s="98"/>
    </row>
    <row r="94" spans="1:17" ht="14">
      <c r="A94" s="448" t="s">
        <v>300</v>
      </c>
      <c r="B94" s="520">
        <f>SUM(B88:B93)</f>
        <v>0</v>
      </c>
      <c r="C94" s="518"/>
      <c r="D94" s="521">
        <f>SUM(D88:D93)</f>
        <v>0</v>
      </c>
      <c r="E94" s="518"/>
      <c r="F94" s="521">
        <f>SUM(F88:F93)</f>
        <v>0</v>
      </c>
      <c r="G94" s="519"/>
      <c r="H94" s="520">
        <f>SUM(H88:H93)</f>
        <v>0</v>
      </c>
      <c r="I94" s="518"/>
      <c r="J94" s="521">
        <f>SUM(J88:J93)</f>
        <v>0</v>
      </c>
      <c r="K94" s="518"/>
      <c r="L94" s="521">
        <f>SUM(L88:L93)</f>
        <v>0</v>
      </c>
      <c r="M94" s="519"/>
      <c r="N94" s="125">
        <f>SUM(N88:N93)</f>
        <v>0</v>
      </c>
      <c r="O94" s="126">
        <f>SUM(O88:O93)</f>
        <v>0</v>
      </c>
      <c r="P94" s="229">
        <f>SUM(P88:P93)</f>
        <v>0</v>
      </c>
      <c r="Q94" s="98"/>
    </row>
    <row r="95" spans="1:17" ht="14">
      <c r="A95" s="448"/>
      <c r="B95" s="146"/>
      <c r="C95" s="505"/>
      <c r="D95" s="151"/>
      <c r="E95" s="505"/>
      <c r="F95" s="151"/>
      <c r="G95" s="418"/>
      <c r="H95" s="146"/>
      <c r="I95" s="596"/>
      <c r="J95" s="151"/>
      <c r="K95" s="596"/>
      <c r="L95" s="151"/>
      <c r="M95" s="418"/>
      <c r="N95" s="146"/>
      <c r="O95" s="151"/>
      <c r="P95" s="212"/>
      <c r="Q95" s="98"/>
    </row>
    <row r="96" spans="1:17" ht="14">
      <c r="A96" s="448" t="s">
        <v>277</v>
      </c>
      <c r="B96" s="125">
        <f>B40+B49+B58+B67+B76+B85+B94</f>
        <v>0</v>
      </c>
      <c r="C96" s="505"/>
      <c r="D96" s="126">
        <f>D40+D49+D58+D67+D76+D85+D94</f>
        <v>0</v>
      </c>
      <c r="E96" s="505"/>
      <c r="F96" s="126">
        <f>F40+F49+F58+F67+F76+F85+F94</f>
        <v>0</v>
      </c>
      <c r="G96" s="418"/>
      <c r="H96" s="125">
        <f>H40+H49+H58+H67+H76+H85+H94</f>
        <v>0</v>
      </c>
      <c r="I96" s="596"/>
      <c r="J96" s="126">
        <f>J40+J49+J58+J67+J76+J85+J94</f>
        <v>0</v>
      </c>
      <c r="K96" s="596"/>
      <c r="L96" s="126">
        <f>L40+L49+L58+L67+L76+L85+L94</f>
        <v>0</v>
      </c>
      <c r="M96" s="418"/>
      <c r="N96" s="125">
        <f>N40+N49+N58+N67+N76+N85+N94</f>
        <v>0</v>
      </c>
      <c r="O96" s="126">
        <f>O40+O49+O58+O67+O76+O85+O94</f>
        <v>0</v>
      </c>
      <c r="P96" s="229">
        <f>P40+P49+P58+P67+P76+P85+P94</f>
        <v>0</v>
      </c>
      <c r="Q96" s="98"/>
    </row>
    <row r="97" spans="1:17" ht="14.5" thickBot="1">
      <c r="A97" s="166" t="s">
        <v>75</v>
      </c>
      <c r="B97" s="127">
        <f>+B96+B29</f>
        <v>0</v>
      </c>
      <c r="C97" s="157"/>
      <c r="D97" s="128">
        <f>+D96+D29</f>
        <v>0</v>
      </c>
      <c r="E97" s="157"/>
      <c r="F97" s="128">
        <f>+F96+F29</f>
        <v>0</v>
      </c>
      <c r="G97" s="158"/>
      <c r="H97" s="127">
        <f>+H96+H29</f>
        <v>0</v>
      </c>
      <c r="I97" s="157"/>
      <c r="J97" s="128">
        <f>+J96+J29</f>
        <v>0</v>
      </c>
      <c r="K97" s="157"/>
      <c r="L97" s="128">
        <f>+L96+L29</f>
        <v>0</v>
      </c>
      <c r="M97" s="158"/>
      <c r="N97" s="127">
        <f>N41+N50+N59+N68+N77+N86+N95</f>
        <v>0</v>
      </c>
      <c r="O97" s="128">
        <f>+O96+O29</f>
        <v>0</v>
      </c>
      <c r="P97" s="147">
        <f>+P96+P29</f>
        <v>0</v>
      </c>
      <c r="Q97" s="98"/>
    </row>
    <row r="98" spans="1:17" ht="14">
      <c r="A98" s="554"/>
      <c r="B98" s="328"/>
      <c r="C98" s="550"/>
      <c r="D98" s="328"/>
      <c r="E98" s="550"/>
      <c r="F98" s="328"/>
      <c r="G98" s="550"/>
      <c r="H98" s="328"/>
      <c r="I98" s="550"/>
      <c r="J98" s="328"/>
      <c r="K98" s="550"/>
      <c r="L98" s="328"/>
      <c r="M98" s="550"/>
      <c r="N98" s="328"/>
      <c r="O98" s="328"/>
      <c r="P98" s="328"/>
      <c r="Q98" s="98"/>
    </row>
    <row r="99" spans="1:17" ht="14">
      <c r="A99" s="555"/>
      <c r="B99" s="328"/>
      <c r="C99" s="550"/>
      <c r="D99" s="328"/>
      <c r="E99" s="550"/>
      <c r="F99" s="328"/>
      <c r="G99" s="550"/>
      <c r="H99" s="328"/>
      <c r="I99" s="550"/>
      <c r="J99" s="328"/>
      <c r="K99" s="550"/>
      <c r="L99" s="328"/>
      <c r="M99" s="550"/>
      <c r="N99" s="328"/>
      <c r="O99" s="328"/>
      <c r="P99" s="328"/>
      <c r="Q99" s="98"/>
    </row>
    <row r="100" spans="1:17">
      <c r="A100" s="98"/>
      <c r="B100" s="154"/>
      <c r="C100" s="164"/>
      <c r="D100" s="154"/>
      <c r="E100" s="164"/>
      <c r="F100" s="154"/>
      <c r="G100" s="164"/>
      <c r="H100" s="154"/>
      <c r="I100" s="164"/>
      <c r="J100" s="154"/>
      <c r="K100" s="164"/>
      <c r="L100" s="154"/>
      <c r="M100" s="164"/>
      <c r="N100" s="631"/>
      <c r="O100" s="631"/>
      <c r="P100" s="631"/>
      <c r="Q100" s="98"/>
    </row>
    <row r="101" spans="1:17" hidden="1"/>
    <row r="102" spans="1:17" hidden="1"/>
    <row r="103" spans="1:17" hidden="1"/>
    <row r="104" spans="1:17" hidden="1"/>
    <row r="105" spans="1:17" hidden="1"/>
    <row r="106" spans="1:17" hidden="1"/>
    <row r="107" spans="1:17" hidden="1"/>
    <row r="108" spans="1:17" hidden="1"/>
    <row r="109" spans="1:17" hidden="1"/>
    <row r="110" spans="1:17" hidden="1"/>
    <row r="111" spans="1:17" hidden="1"/>
    <row r="112" spans="1:17"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sheetData>
  <sheetProtection algorithmName="SHA-512" hashValue="XSD73FgVoxz3WvBhCWnjGrmHx18iwZyKDhzlM49oxexoeVwn+S03yhgJiF0Xd6wD+4KtbTAHRhuSva34sP5s1g==" saltValue="ESA0EB0l1gCr38DlMNjUVg==" spinCount="100000" sheet="1" objects="1" scenarios="1"/>
  <mergeCells count="10">
    <mergeCell ref="N8:P8"/>
    <mergeCell ref="B9:C9"/>
    <mergeCell ref="D9:E9"/>
    <mergeCell ref="F9:G9"/>
    <mergeCell ref="A9:A11"/>
    <mergeCell ref="H8:M8"/>
    <mergeCell ref="H9:I9"/>
    <mergeCell ref="J9:K9"/>
    <mergeCell ref="L9:M9"/>
    <mergeCell ref="B8:G8"/>
  </mergeCells>
  <hyperlinks>
    <hyperlink ref="D1" location="ToC!A1" display="ToC!A1"/>
  </hyperlinks>
  <printOptions horizontalCentered="1"/>
  <pageMargins left="0.23622047244094491" right="0.23622047244094491" top="0.74803149606299213" bottom="0.74803149606299213" header="0.31496062992125984" footer="0.31496062992125984"/>
  <pageSetup paperSize="5" scale="50" orientation="landscape" r:id="rId1"/>
  <headerFooter alignWithMargins="0">
    <oddHeader xml:space="preserve">&amp;C&amp;"Arial Narrow,Bold"&amp;10&amp;A&amp;R&amp;14    </oddHeader>
    <oddFooter>&amp;CPage &amp;P of &amp;N</oddFooter>
  </headerFooter>
  <rowBreaks count="2" manualBreakCount="2">
    <brk id="41" max="16383" man="1"/>
    <brk id="68" max="16383" man="1"/>
  </rowBreaks>
  <colBreaks count="2" manualBreakCount="2">
    <brk id="7" max="1048575" man="1"/>
    <brk id="1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59999389629810485"/>
  </sheetPr>
  <dimension ref="A1:AL42"/>
  <sheetViews>
    <sheetView view="pageBreakPreview" zoomScale="60" zoomScaleNormal="80" workbookViewId="0"/>
  </sheetViews>
  <sheetFormatPr defaultColWidth="0" defaultRowHeight="13" zeroHeight="1"/>
  <cols>
    <col min="1" max="1" width="42.7265625" style="74" customWidth="1"/>
    <col min="2" max="2" width="19.7265625" style="74" customWidth="1"/>
    <col min="3" max="3" width="45.54296875" style="74" customWidth="1"/>
    <col min="4" max="4" width="19.7265625" style="74" customWidth="1"/>
    <col min="5" max="5" width="45.54296875" style="74" customWidth="1"/>
    <col min="6" max="6" width="19.7265625" style="74" customWidth="1"/>
    <col min="7" max="7" width="45.54296875" style="74" customWidth="1"/>
    <col min="8" max="8" width="19.7265625" style="74" customWidth="1"/>
    <col min="9" max="9" width="45.54296875" style="74" customWidth="1"/>
    <col min="10" max="10" width="19.7265625" style="74" customWidth="1"/>
    <col min="11" max="11" width="45.54296875" style="74" customWidth="1"/>
    <col min="12" max="12" width="19.7265625" style="74" customWidth="1"/>
    <col min="13" max="13" width="45.54296875" style="74" customWidth="1"/>
    <col min="14" max="16" width="19.7265625" style="74" customWidth="1"/>
    <col min="17" max="18" width="4.7265625" style="74" customWidth="1"/>
    <col min="19" max="38" width="0" style="74" hidden="1" customWidth="1"/>
    <col min="39" max="16384" width="9.1796875" style="74" hidden="1"/>
  </cols>
  <sheetData>
    <row r="1" spans="1:18" ht="18">
      <c r="A1" s="41" t="str">
        <f>ToC!A1</f>
        <v>SCHEDULES to the APPOINTED ACTUARY'S REPORT for</v>
      </c>
      <c r="B1" s="18"/>
      <c r="C1" s="18"/>
      <c r="D1" s="188" t="s">
        <v>194</v>
      </c>
      <c r="E1" s="16"/>
      <c r="F1" s="16"/>
      <c r="G1" s="16"/>
      <c r="H1" s="18"/>
      <c r="I1" s="18"/>
      <c r="J1" s="188"/>
      <c r="K1" s="16"/>
      <c r="L1" s="16"/>
      <c r="M1" s="16"/>
      <c r="N1" s="630"/>
      <c r="O1" s="630"/>
      <c r="P1" s="630"/>
      <c r="Q1" s="16"/>
      <c r="R1" s="16"/>
    </row>
    <row r="2" spans="1:18" ht="18">
      <c r="A2" s="37" t="str">
        <f>ToC!A2</f>
        <v>Select Name of Insurer doing Long-term Insurance Business</v>
      </c>
      <c r="B2" s="37"/>
      <c r="C2" s="37"/>
      <c r="D2" s="29"/>
      <c r="E2" s="16"/>
      <c r="F2" s="16"/>
      <c r="G2" s="16"/>
      <c r="H2" s="37"/>
      <c r="I2" s="37"/>
      <c r="J2" s="29"/>
      <c r="K2" s="16"/>
      <c r="L2" s="16"/>
      <c r="M2" s="16"/>
      <c r="N2" s="630"/>
      <c r="O2" s="630"/>
      <c r="P2" s="630"/>
      <c r="Q2" s="16"/>
      <c r="R2" s="16"/>
    </row>
    <row r="3" spans="1:18" ht="18">
      <c r="A3" s="29" t="str">
        <f>ToC!A3</f>
        <v>Report Date: 31-Dec-2021</v>
      </c>
      <c r="B3" s="358"/>
      <c r="C3" s="29"/>
      <c r="D3" s="16"/>
      <c r="E3" s="16"/>
      <c r="F3" s="16"/>
      <c r="G3" s="16"/>
      <c r="H3" s="358"/>
      <c r="I3" s="29"/>
      <c r="J3" s="16"/>
      <c r="K3" s="16"/>
      <c r="L3" s="16"/>
      <c r="M3" s="16"/>
      <c r="N3" s="630"/>
      <c r="O3" s="630"/>
      <c r="P3" s="630"/>
      <c r="Q3" s="16"/>
      <c r="R3" s="16"/>
    </row>
    <row r="4" spans="1:18" ht="10.5" customHeight="1">
      <c r="A4" s="31"/>
      <c r="B4" s="31"/>
      <c r="C4" s="31"/>
      <c r="D4" s="31"/>
      <c r="E4" s="16"/>
      <c r="F4" s="16"/>
      <c r="G4" s="16"/>
      <c r="H4" s="31"/>
      <c r="I4" s="31"/>
      <c r="J4" s="31"/>
      <c r="K4" s="16"/>
      <c r="L4" s="16"/>
      <c r="M4" s="16"/>
      <c r="N4" s="630"/>
      <c r="O4" s="630"/>
      <c r="P4" s="630"/>
      <c r="Q4" s="16"/>
      <c r="R4" s="16"/>
    </row>
    <row r="5" spans="1:18" ht="30" customHeight="1">
      <c r="A5" s="94" t="s">
        <v>116</v>
      </c>
      <c r="B5" s="153"/>
      <c r="C5" s="153"/>
      <c r="D5" s="153"/>
      <c r="E5" s="153"/>
      <c r="F5" s="153"/>
      <c r="G5" s="153"/>
      <c r="H5" s="153"/>
      <c r="I5" s="153"/>
      <c r="J5" s="153"/>
      <c r="K5" s="153"/>
      <c r="L5" s="153"/>
      <c r="M5" s="153"/>
      <c r="N5" s="632"/>
      <c r="O5" s="632"/>
      <c r="P5" s="632"/>
      <c r="Q5" s="16"/>
      <c r="R5" s="16"/>
    </row>
    <row r="6" spans="1:18" ht="30" customHeight="1" thickBot="1">
      <c r="A6" s="94"/>
      <c r="B6" s="153"/>
      <c r="C6" s="153"/>
      <c r="D6" s="153"/>
      <c r="E6" s="153"/>
      <c r="F6" s="153"/>
      <c r="G6" s="153"/>
      <c r="H6" s="153"/>
      <c r="I6" s="153"/>
      <c r="J6" s="153"/>
      <c r="K6" s="153"/>
      <c r="L6" s="153"/>
      <c r="M6" s="153"/>
      <c r="N6" s="632"/>
      <c r="O6" s="632"/>
      <c r="P6" s="632"/>
      <c r="Q6" s="16"/>
      <c r="R6" s="16"/>
    </row>
    <row r="7" spans="1:18" ht="14.5" thickBot="1">
      <c r="A7" s="153"/>
      <c r="B7" s="767" t="s">
        <v>82</v>
      </c>
      <c r="C7" s="768"/>
      <c r="D7" s="768"/>
      <c r="E7" s="768"/>
      <c r="F7" s="768"/>
      <c r="G7" s="769"/>
      <c r="H7" s="767" t="s">
        <v>83</v>
      </c>
      <c r="I7" s="768"/>
      <c r="J7" s="768"/>
      <c r="K7" s="768"/>
      <c r="L7" s="768"/>
      <c r="M7" s="769"/>
      <c r="N7" s="759" t="s">
        <v>88</v>
      </c>
      <c r="O7" s="760"/>
      <c r="P7" s="761"/>
      <c r="Q7" s="16"/>
      <c r="R7" s="16"/>
    </row>
    <row r="8" spans="1:18" ht="14">
      <c r="A8" s="774" t="s">
        <v>3</v>
      </c>
      <c r="B8" s="770">
        <f>YEAR(Rpt_date)</f>
        <v>2021</v>
      </c>
      <c r="C8" s="771"/>
      <c r="D8" s="772">
        <f>+B8-1</f>
        <v>2020</v>
      </c>
      <c r="E8" s="771"/>
      <c r="F8" s="772">
        <f>+D8-1</f>
        <v>2019</v>
      </c>
      <c r="G8" s="773"/>
      <c r="H8" s="770">
        <f>YEAR(Rpt_date)</f>
        <v>2021</v>
      </c>
      <c r="I8" s="771"/>
      <c r="J8" s="772">
        <f>+H8-1</f>
        <v>2020</v>
      </c>
      <c r="K8" s="771"/>
      <c r="L8" s="772">
        <f>+J8-1</f>
        <v>2019</v>
      </c>
      <c r="M8" s="773"/>
      <c r="N8" s="643">
        <f>YEAR(Rpt_date)</f>
        <v>2021</v>
      </c>
      <c r="O8" s="644">
        <f>N8-1</f>
        <v>2020</v>
      </c>
      <c r="P8" s="645">
        <f>O8-1</f>
        <v>2019</v>
      </c>
      <c r="Q8" s="16"/>
      <c r="R8" s="16"/>
    </row>
    <row r="9" spans="1:18" ht="28">
      <c r="A9" s="775"/>
      <c r="B9" s="103" t="s">
        <v>131</v>
      </c>
      <c r="C9" s="2" t="s">
        <v>1</v>
      </c>
      <c r="D9" s="2" t="s">
        <v>131</v>
      </c>
      <c r="E9" s="2" t="s">
        <v>1</v>
      </c>
      <c r="F9" s="2" t="s">
        <v>131</v>
      </c>
      <c r="G9" s="104" t="s">
        <v>1</v>
      </c>
      <c r="H9" s="103" t="s">
        <v>131</v>
      </c>
      <c r="I9" s="2" t="s">
        <v>1</v>
      </c>
      <c r="J9" s="2" t="s">
        <v>131</v>
      </c>
      <c r="K9" s="2" t="s">
        <v>1</v>
      </c>
      <c r="L9" s="2" t="s">
        <v>131</v>
      </c>
      <c r="M9" s="104" t="s">
        <v>1</v>
      </c>
      <c r="N9" s="646" t="s">
        <v>131</v>
      </c>
      <c r="O9" s="647" t="s">
        <v>131</v>
      </c>
      <c r="P9" s="648" t="s">
        <v>131</v>
      </c>
      <c r="Q9" s="16"/>
      <c r="R9" s="16"/>
    </row>
    <row r="10" spans="1:18" ht="14.5" thickBot="1">
      <c r="A10" s="776"/>
      <c r="B10" s="117" t="s">
        <v>104</v>
      </c>
      <c r="C10" s="118"/>
      <c r="D10" s="118" t="s">
        <v>104</v>
      </c>
      <c r="E10" s="118"/>
      <c r="F10" s="118" t="s">
        <v>104</v>
      </c>
      <c r="G10" s="119"/>
      <c r="H10" s="117" t="s">
        <v>104</v>
      </c>
      <c r="I10" s="118"/>
      <c r="J10" s="118" t="s">
        <v>104</v>
      </c>
      <c r="K10" s="118"/>
      <c r="L10" s="118" t="s">
        <v>104</v>
      </c>
      <c r="M10" s="119"/>
      <c r="N10" s="649" t="s">
        <v>104</v>
      </c>
      <c r="O10" s="650" t="s">
        <v>104</v>
      </c>
      <c r="P10" s="651" t="s">
        <v>104</v>
      </c>
      <c r="Q10" s="16"/>
      <c r="R10" s="16"/>
    </row>
    <row r="11" spans="1:18" ht="27.75" customHeight="1">
      <c r="A11" s="109" t="s">
        <v>84</v>
      </c>
      <c r="B11" s="168"/>
      <c r="C11" s="169"/>
      <c r="D11" s="169"/>
      <c r="E11" s="169"/>
      <c r="F11" s="169"/>
      <c r="G11" s="170"/>
      <c r="H11" s="168"/>
      <c r="I11" s="169"/>
      <c r="J11" s="169"/>
      <c r="K11" s="169"/>
      <c r="L11" s="169"/>
      <c r="M11" s="170"/>
      <c r="N11" s="652"/>
      <c r="O11" s="653"/>
      <c r="P11" s="654"/>
      <c r="Q11" s="16"/>
      <c r="R11" s="16"/>
    </row>
    <row r="12" spans="1:18" ht="14">
      <c r="A12" s="548"/>
      <c r="B12" s="243"/>
      <c r="C12" s="362"/>
      <c r="D12" s="244"/>
      <c r="E12" s="362"/>
      <c r="F12" s="244"/>
      <c r="G12" s="363"/>
      <c r="H12" s="243"/>
      <c r="I12" s="362"/>
      <c r="J12" s="244"/>
      <c r="K12" s="362"/>
      <c r="L12" s="244"/>
      <c r="M12" s="363"/>
      <c r="N12" s="655">
        <f>B12+H12</f>
        <v>0</v>
      </c>
      <c r="O12" s="656">
        <f>D12+J12</f>
        <v>0</v>
      </c>
      <c r="P12" s="657">
        <f>F12+L12</f>
        <v>0</v>
      </c>
      <c r="Q12" s="16"/>
      <c r="R12" s="16"/>
    </row>
    <row r="13" spans="1:18" ht="14">
      <c r="A13" s="246"/>
      <c r="B13" s="243"/>
      <c r="C13" s="362"/>
      <c r="D13" s="244"/>
      <c r="E13" s="362"/>
      <c r="F13" s="244"/>
      <c r="G13" s="363"/>
      <c r="H13" s="243"/>
      <c r="I13" s="362"/>
      <c r="J13" s="244"/>
      <c r="K13" s="362"/>
      <c r="L13" s="244"/>
      <c r="M13" s="363"/>
      <c r="N13" s="655">
        <f t="shared" ref="N13:N22" si="0">B13+H13</f>
        <v>0</v>
      </c>
      <c r="O13" s="656">
        <f t="shared" ref="O13:O22" si="1">D13+J13</f>
        <v>0</v>
      </c>
      <c r="P13" s="657">
        <f t="shared" ref="P13:P22" si="2">F13+L13</f>
        <v>0</v>
      </c>
      <c r="Q13" s="16"/>
      <c r="R13" s="16"/>
    </row>
    <row r="14" spans="1:18" ht="14">
      <c r="A14" s="246"/>
      <c r="B14" s="243"/>
      <c r="C14" s="362"/>
      <c r="D14" s="244"/>
      <c r="E14" s="362"/>
      <c r="F14" s="244"/>
      <c r="G14" s="363"/>
      <c r="H14" s="243"/>
      <c r="I14" s="362"/>
      <c r="J14" s="244"/>
      <c r="K14" s="362"/>
      <c r="L14" s="244"/>
      <c r="M14" s="363"/>
      <c r="N14" s="655">
        <f t="shared" si="0"/>
        <v>0</v>
      </c>
      <c r="O14" s="656">
        <f t="shared" si="1"/>
        <v>0</v>
      </c>
      <c r="P14" s="657">
        <f t="shared" si="2"/>
        <v>0</v>
      </c>
      <c r="Q14" s="16"/>
      <c r="R14" s="16"/>
    </row>
    <row r="15" spans="1:18" ht="14">
      <c r="A15" s="246"/>
      <c r="B15" s="243"/>
      <c r="C15" s="362"/>
      <c r="D15" s="244"/>
      <c r="E15" s="362"/>
      <c r="F15" s="244"/>
      <c r="G15" s="363"/>
      <c r="H15" s="243"/>
      <c r="I15" s="362"/>
      <c r="J15" s="244"/>
      <c r="K15" s="362"/>
      <c r="L15" s="244"/>
      <c r="M15" s="363"/>
      <c r="N15" s="655">
        <f t="shared" si="0"/>
        <v>0</v>
      </c>
      <c r="O15" s="656">
        <f t="shared" si="1"/>
        <v>0</v>
      </c>
      <c r="P15" s="657">
        <f t="shared" si="2"/>
        <v>0</v>
      </c>
      <c r="Q15" s="16"/>
      <c r="R15" s="16"/>
    </row>
    <row r="16" spans="1:18" ht="14">
      <c r="A16" s="246"/>
      <c r="B16" s="243"/>
      <c r="C16" s="362"/>
      <c r="D16" s="244"/>
      <c r="E16" s="362"/>
      <c r="F16" s="244"/>
      <c r="G16" s="363"/>
      <c r="H16" s="243"/>
      <c r="I16" s="362"/>
      <c r="J16" s="244"/>
      <c r="K16" s="362"/>
      <c r="L16" s="244"/>
      <c r="M16" s="363"/>
      <c r="N16" s="655">
        <f t="shared" si="0"/>
        <v>0</v>
      </c>
      <c r="O16" s="656">
        <f t="shared" si="1"/>
        <v>0</v>
      </c>
      <c r="P16" s="657">
        <f t="shared" si="2"/>
        <v>0</v>
      </c>
      <c r="Q16" s="16"/>
      <c r="R16" s="16"/>
    </row>
    <row r="17" spans="1:18" ht="14">
      <c r="A17" s="246"/>
      <c r="B17" s="243"/>
      <c r="C17" s="362"/>
      <c r="D17" s="244"/>
      <c r="E17" s="362"/>
      <c r="F17" s="244"/>
      <c r="G17" s="363"/>
      <c r="H17" s="243"/>
      <c r="I17" s="362"/>
      <c r="J17" s="244"/>
      <c r="K17" s="362"/>
      <c r="L17" s="244"/>
      <c r="M17" s="363"/>
      <c r="N17" s="655">
        <f t="shared" si="0"/>
        <v>0</v>
      </c>
      <c r="O17" s="656">
        <f t="shared" si="1"/>
        <v>0</v>
      </c>
      <c r="P17" s="657">
        <f t="shared" si="2"/>
        <v>0</v>
      </c>
      <c r="Q17" s="16"/>
      <c r="R17" s="16"/>
    </row>
    <row r="18" spans="1:18" ht="14">
      <c r="A18" s="246"/>
      <c r="B18" s="243"/>
      <c r="C18" s="362"/>
      <c r="D18" s="244"/>
      <c r="E18" s="362"/>
      <c r="F18" s="244"/>
      <c r="G18" s="363"/>
      <c r="H18" s="243"/>
      <c r="I18" s="362"/>
      <c r="J18" s="244"/>
      <c r="K18" s="362"/>
      <c r="L18" s="244"/>
      <c r="M18" s="363"/>
      <c r="N18" s="655">
        <f t="shared" si="0"/>
        <v>0</v>
      </c>
      <c r="O18" s="656">
        <f t="shared" si="1"/>
        <v>0</v>
      </c>
      <c r="P18" s="657">
        <f t="shared" si="2"/>
        <v>0</v>
      </c>
      <c r="Q18" s="16"/>
      <c r="R18" s="16"/>
    </row>
    <row r="19" spans="1:18" ht="14">
      <c r="A19" s="246"/>
      <c r="B19" s="243"/>
      <c r="C19" s="362"/>
      <c r="D19" s="244"/>
      <c r="E19" s="362"/>
      <c r="F19" s="244"/>
      <c r="G19" s="363"/>
      <c r="H19" s="243"/>
      <c r="I19" s="362"/>
      <c r="J19" s="244"/>
      <c r="K19" s="362"/>
      <c r="L19" s="244"/>
      <c r="M19" s="363"/>
      <c r="N19" s="655">
        <f t="shared" si="0"/>
        <v>0</v>
      </c>
      <c r="O19" s="656">
        <f t="shared" si="1"/>
        <v>0</v>
      </c>
      <c r="P19" s="657">
        <f t="shared" si="2"/>
        <v>0</v>
      </c>
      <c r="Q19" s="16"/>
      <c r="R19" s="16"/>
    </row>
    <row r="20" spans="1:18" ht="14">
      <c r="A20" s="246"/>
      <c r="B20" s="243"/>
      <c r="C20" s="362"/>
      <c r="D20" s="244"/>
      <c r="E20" s="362"/>
      <c r="F20" s="244"/>
      <c r="G20" s="363"/>
      <c r="H20" s="243"/>
      <c r="I20" s="362"/>
      <c r="J20" s="244"/>
      <c r="K20" s="362"/>
      <c r="L20" s="244"/>
      <c r="M20" s="363"/>
      <c r="N20" s="655">
        <f t="shared" si="0"/>
        <v>0</v>
      </c>
      <c r="O20" s="656">
        <f t="shared" si="1"/>
        <v>0</v>
      </c>
      <c r="P20" s="657">
        <f t="shared" si="2"/>
        <v>0</v>
      </c>
      <c r="Q20" s="16"/>
      <c r="R20" s="16"/>
    </row>
    <row r="21" spans="1:18" ht="14">
      <c r="A21" s="246"/>
      <c r="B21" s="243"/>
      <c r="C21" s="362"/>
      <c r="D21" s="244"/>
      <c r="E21" s="362"/>
      <c r="F21" s="244"/>
      <c r="G21" s="363"/>
      <c r="H21" s="243"/>
      <c r="I21" s="362"/>
      <c r="J21" s="244"/>
      <c r="K21" s="362"/>
      <c r="L21" s="244"/>
      <c r="M21" s="363"/>
      <c r="N21" s="655">
        <f t="shared" si="0"/>
        <v>0</v>
      </c>
      <c r="O21" s="656">
        <f t="shared" si="1"/>
        <v>0</v>
      </c>
      <c r="P21" s="657">
        <f t="shared" si="2"/>
        <v>0</v>
      </c>
      <c r="Q21" s="16"/>
      <c r="R21" s="16"/>
    </row>
    <row r="22" spans="1:18" ht="14">
      <c r="A22" s="246"/>
      <c r="B22" s="243"/>
      <c r="C22" s="362"/>
      <c r="D22" s="244"/>
      <c r="E22" s="362"/>
      <c r="F22" s="244"/>
      <c r="G22" s="363"/>
      <c r="H22" s="243"/>
      <c r="I22" s="362"/>
      <c r="J22" s="244"/>
      <c r="K22" s="362"/>
      <c r="L22" s="244"/>
      <c r="M22" s="363"/>
      <c r="N22" s="655">
        <f t="shared" si="0"/>
        <v>0</v>
      </c>
      <c r="O22" s="656">
        <f t="shared" si="1"/>
        <v>0</v>
      </c>
      <c r="P22" s="657">
        <f t="shared" si="2"/>
        <v>0</v>
      </c>
      <c r="Q22" s="16"/>
      <c r="R22" s="16"/>
    </row>
    <row r="23" spans="1:18" ht="14">
      <c r="A23" s="249" t="s">
        <v>96</v>
      </c>
      <c r="B23" s="129">
        <f>SUM(B12:B22)</f>
        <v>0</v>
      </c>
      <c r="C23" s="238"/>
      <c r="D23" s="130">
        <f>SUM(D12:D22)</f>
        <v>0</v>
      </c>
      <c r="E23" s="238"/>
      <c r="F23" s="130">
        <f>SUM(F12:F22)</f>
        <v>0</v>
      </c>
      <c r="G23" s="239"/>
      <c r="H23" s="129">
        <f>SUM(H12:H22)</f>
        <v>0</v>
      </c>
      <c r="I23" s="238"/>
      <c r="J23" s="130">
        <f>SUM(J12:J22)</f>
        <v>0</v>
      </c>
      <c r="K23" s="238"/>
      <c r="L23" s="130">
        <f>SUM(L12:L22)</f>
        <v>0</v>
      </c>
      <c r="M23" s="239"/>
      <c r="N23" s="129">
        <f>SUM(N12:N22)</f>
        <v>0</v>
      </c>
      <c r="O23" s="130">
        <f>SUM(O12:O22)</f>
        <v>0</v>
      </c>
      <c r="P23" s="497">
        <f>SUM(P12:P22)</f>
        <v>0</v>
      </c>
      <c r="Q23" s="16"/>
      <c r="R23" s="16"/>
    </row>
    <row r="24" spans="1:18" ht="14">
      <c r="A24" s="249"/>
      <c r="B24" s="171"/>
      <c r="C24" s="177"/>
      <c r="D24" s="173"/>
      <c r="E24" s="177"/>
      <c r="F24" s="173"/>
      <c r="G24" s="180"/>
      <c r="H24" s="171"/>
      <c r="I24" s="177"/>
      <c r="J24" s="173"/>
      <c r="K24" s="177"/>
      <c r="L24" s="173"/>
      <c r="M24" s="180"/>
      <c r="N24" s="171"/>
      <c r="O24" s="173"/>
      <c r="P24" s="658"/>
      <c r="Q24" s="16"/>
      <c r="R24" s="16"/>
    </row>
    <row r="25" spans="1:18" ht="30" customHeight="1">
      <c r="A25" s="250" t="s">
        <v>85</v>
      </c>
      <c r="B25" s="172"/>
      <c r="C25" s="177"/>
      <c r="D25" s="174"/>
      <c r="E25" s="177"/>
      <c r="F25" s="174"/>
      <c r="G25" s="180"/>
      <c r="H25" s="172"/>
      <c r="I25" s="177"/>
      <c r="J25" s="174"/>
      <c r="K25" s="177"/>
      <c r="L25" s="174"/>
      <c r="M25" s="180"/>
      <c r="N25" s="659"/>
      <c r="O25" s="660"/>
      <c r="P25" s="661"/>
      <c r="Q25" s="16"/>
      <c r="R25" s="16"/>
    </row>
    <row r="26" spans="1:18" ht="14">
      <c r="A26" s="548"/>
      <c r="B26" s="243"/>
      <c r="C26" s="362"/>
      <c r="D26" s="244"/>
      <c r="E26" s="362"/>
      <c r="F26" s="244"/>
      <c r="G26" s="363"/>
      <c r="H26" s="243"/>
      <c r="I26" s="362"/>
      <c r="J26" s="244"/>
      <c r="K26" s="362"/>
      <c r="L26" s="244"/>
      <c r="M26" s="363"/>
      <c r="N26" s="655">
        <f>B26+H26</f>
        <v>0</v>
      </c>
      <c r="O26" s="656">
        <f>D26+J26</f>
        <v>0</v>
      </c>
      <c r="P26" s="657">
        <f>F26+L26</f>
        <v>0</v>
      </c>
      <c r="Q26" s="16"/>
      <c r="R26" s="16"/>
    </row>
    <row r="27" spans="1:18" ht="14">
      <c r="A27" s="246"/>
      <c r="B27" s="243"/>
      <c r="C27" s="362"/>
      <c r="D27" s="244"/>
      <c r="E27" s="362"/>
      <c r="F27" s="244"/>
      <c r="G27" s="363"/>
      <c r="H27" s="243"/>
      <c r="I27" s="362"/>
      <c r="J27" s="244"/>
      <c r="K27" s="362"/>
      <c r="L27" s="244"/>
      <c r="M27" s="363"/>
      <c r="N27" s="655">
        <f t="shared" ref="N27:N36" si="3">B27+H27</f>
        <v>0</v>
      </c>
      <c r="O27" s="656">
        <f t="shared" ref="O27:O36" si="4">D27+J27</f>
        <v>0</v>
      </c>
      <c r="P27" s="657">
        <f t="shared" ref="P27:P36" si="5">F27+L27</f>
        <v>0</v>
      </c>
      <c r="Q27" s="16"/>
      <c r="R27" s="16"/>
    </row>
    <row r="28" spans="1:18" ht="14">
      <c r="A28" s="246"/>
      <c r="B28" s="243"/>
      <c r="C28" s="362"/>
      <c r="D28" s="244"/>
      <c r="E28" s="362"/>
      <c r="F28" s="244"/>
      <c r="G28" s="363"/>
      <c r="H28" s="243"/>
      <c r="I28" s="362"/>
      <c r="J28" s="244"/>
      <c r="K28" s="362"/>
      <c r="L28" s="244"/>
      <c r="M28" s="363"/>
      <c r="N28" s="655">
        <f t="shared" si="3"/>
        <v>0</v>
      </c>
      <c r="O28" s="656">
        <f t="shared" si="4"/>
        <v>0</v>
      </c>
      <c r="P28" s="657">
        <f t="shared" si="5"/>
        <v>0</v>
      </c>
      <c r="Q28" s="16"/>
      <c r="R28" s="16"/>
    </row>
    <row r="29" spans="1:18" ht="14">
      <c r="A29" s="246"/>
      <c r="B29" s="243"/>
      <c r="C29" s="362"/>
      <c r="D29" s="244"/>
      <c r="E29" s="362"/>
      <c r="F29" s="244"/>
      <c r="G29" s="363"/>
      <c r="H29" s="243"/>
      <c r="I29" s="362"/>
      <c r="J29" s="244"/>
      <c r="K29" s="362"/>
      <c r="L29" s="244"/>
      <c r="M29" s="363"/>
      <c r="N29" s="655">
        <f t="shared" si="3"/>
        <v>0</v>
      </c>
      <c r="O29" s="656">
        <f t="shared" si="4"/>
        <v>0</v>
      </c>
      <c r="P29" s="657">
        <f t="shared" si="5"/>
        <v>0</v>
      </c>
      <c r="Q29" s="16"/>
      <c r="R29" s="16"/>
    </row>
    <row r="30" spans="1:18" ht="14">
      <c r="A30" s="246"/>
      <c r="B30" s="243"/>
      <c r="C30" s="362"/>
      <c r="D30" s="244"/>
      <c r="E30" s="362"/>
      <c r="F30" s="244"/>
      <c r="G30" s="363"/>
      <c r="H30" s="243"/>
      <c r="I30" s="362"/>
      <c r="J30" s="244"/>
      <c r="K30" s="362"/>
      <c r="L30" s="244"/>
      <c r="M30" s="363"/>
      <c r="N30" s="655">
        <f t="shared" si="3"/>
        <v>0</v>
      </c>
      <c r="O30" s="656">
        <f t="shared" si="4"/>
        <v>0</v>
      </c>
      <c r="P30" s="657">
        <f t="shared" si="5"/>
        <v>0</v>
      </c>
      <c r="Q30" s="16"/>
      <c r="R30" s="16"/>
    </row>
    <row r="31" spans="1:18" ht="14">
      <c r="A31" s="246"/>
      <c r="B31" s="243"/>
      <c r="C31" s="362"/>
      <c r="D31" s="244"/>
      <c r="E31" s="362"/>
      <c r="F31" s="244"/>
      <c r="G31" s="363"/>
      <c r="H31" s="243"/>
      <c r="I31" s="362"/>
      <c r="J31" s="244"/>
      <c r="K31" s="362"/>
      <c r="L31" s="244"/>
      <c r="M31" s="363"/>
      <c r="N31" s="655">
        <f t="shared" si="3"/>
        <v>0</v>
      </c>
      <c r="O31" s="656">
        <f t="shared" si="4"/>
        <v>0</v>
      </c>
      <c r="P31" s="657">
        <f t="shared" si="5"/>
        <v>0</v>
      </c>
      <c r="Q31" s="16"/>
      <c r="R31" s="16"/>
    </row>
    <row r="32" spans="1:18" ht="14">
      <c r="A32" s="246"/>
      <c r="B32" s="243"/>
      <c r="C32" s="362"/>
      <c r="D32" s="244"/>
      <c r="E32" s="362"/>
      <c r="F32" s="244"/>
      <c r="G32" s="363"/>
      <c r="H32" s="243"/>
      <c r="I32" s="362"/>
      <c r="J32" s="244"/>
      <c r="K32" s="362"/>
      <c r="L32" s="244"/>
      <c r="M32" s="363"/>
      <c r="N32" s="655">
        <f t="shared" si="3"/>
        <v>0</v>
      </c>
      <c r="O32" s="656">
        <f t="shared" si="4"/>
        <v>0</v>
      </c>
      <c r="P32" s="657">
        <f t="shared" si="5"/>
        <v>0</v>
      </c>
      <c r="Q32" s="16"/>
      <c r="R32" s="16"/>
    </row>
    <row r="33" spans="1:18" ht="14">
      <c r="A33" s="246"/>
      <c r="B33" s="243"/>
      <c r="C33" s="362"/>
      <c r="D33" s="244"/>
      <c r="E33" s="362"/>
      <c r="F33" s="244"/>
      <c r="G33" s="363"/>
      <c r="H33" s="243"/>
      <c r="I33" s="362"/>
      <c r="J33" s="244"/>
      <c r="K33" s="362"/>
      <c r="L33" s="244"/>
      <c r="M33" s="363"/>
      <c r="N33" s="655">
        <f t="shared" si="3"/>
        <v>0</v>
      </c>
      <c r="O33" s="656">
        <f>D33+J33</f>
        <v>0</v>
      </c>
      <c r="P33" s="657">
        <f t="shared" si="5"/>
        <v>0</v>
      </c>
      <c r="Q33" s="16"/>
      <c r="R33" s="16"/>
    </row>
    <row r="34" spans="1:18" ht="14">
      <c r="A34" s="246"/>
      <c r="B34" s="243"/>
      <c r="C34" s="362"/>
      <c r="D34" s="244"/>
      <c r="E34" s="362"/>
      <c r="F34" s="244"/>
      <c r="G34" s="363"/>
      <c r="H34" s="243"/>
      <c r="I34" s="362"/>
      <c r="J34" s="244"/>
      <c r="K34" s="362"/>
      <c r="L34" s="244"/>
      <c r="M34" s="363"/>
      <c r="N34" s="655">
        <f t="shared" si="3"/>
        <v>0</v>
      </c>
      <c r="O34" s="656">
        <f t="shared" si="4"/>
        <v>0</v>
      </c>
      <c r="P34" s="657">
        <f t="shared" si="5"/>
        <v>0</v>
      </c>
      <c r="Q34" s="16"/>
      <c r="R34" s="16"/>
    </row>
    <row r="35" spans="1:18" ht="14">
      <c r="A35" s="246"/>
      <c r="B35" s="243"/>
      <c r="C35" s="362"/>
      <c r="D35" s="244"/>
      <c r="E35" s="362"/>
      <c r="F35" s="244"/>
      <c r="G35" s="363"/>
      <c r="H35" s="243"/>
      <c r="I35" s="362"/>
      <c r="J35" s="244"/>
      <c r="K35" s="362"/>
      <c r="L35" s="244"/>
      <c r="M35" s="363"/>
      <c r="N35" s="655">
        <f t="shared" si="3"/>
        <v>0</v>
      </c>
      <c r="O35" s="656">
        <f t="shared" si="4"/>
        <v>0</v>
      </c>
      <c r="P35" s="657">
        <f t="shared" si="5"/>
        <v>0</v>
      </c>
      <c r="Q35" s="16"/>
      <c r="R35" s="16"/>
    </row>
    <row r="36" spans="1:18" ht="14">
      <c r="A36" s="246"/>
      <c r="B36" s="243"/>
      <c r="C36" s="362"/>
      <c r="D36" s="244"/>
      <c r="E36" s="362"/>
      <c r="F36" s="244"/>
      <c r="G36" s="363"/>
      <c r="H36" s="243"/>
      <c r="I36" s="362"/>
      <c r="J36" s="244"/>
      <c r="K36" s="362"/>
      <c r="L36" s="244"/>
      <c r="M36" s="363"/>
      <c r="N36" s="655">
        <f t="shared" si="3"/>
        <v>0</v>
      </c>
      <c r="O36" s="656">
        <f t="shared" si="4"/>
        <v>0</v>
      </c>
      <c r="P36" s="657">
        <f t="shared" si="5"/>
        <v>0</v>
      </c>
      <c r="Q36" s="16"/>
      <c r="R36" s="16"/>
    </row>
    <row r="37" spans="1:18" ht="14">
      <c r="A37" s="107" t="s">
        <v>96</v>
      </c>
      <c r="B37" s="240">
        <f>SUM(B26:B36)</f>
        <v>0</v>
      </c>
      <c r="C37" s="241"/>
      <c r="D37" s="242">
        <f>SUM(D26:D36)</f>
        <v>0</v>
      </c>
      <c r="E37" s="241"/>
      <c r="F37" s="242">
        <f>SUM(F26:F36)</f>
        <v>0</v>
      </c>
      <c r="G37" s="239"/>
      <c r="H37" s="242">
        <f>SUM(H26:H36)</f>
        <v>0</v>
      </c>
      <c r="I37" s="604"/>
      <c r="J37" s="242">
        <f>SUM(J26:J36)</f>
        <v>0</v>
      </c>
      <c r="K37" s="604"/>
      <c r="L37" s="242">
        <f>SUM(L26:L36)</f>
        <v>0</v>
      </c>
      <c r="M37" s="239"/>
      <c r="N37" s="662">
        <f>SUM(N26:N36)</f>
        <v>0</v>
      </c>
      <c r="O37" s="663">
        <f>SUM(O26:O36)</f>
        <v>0</v>
      </c>
      <c r="P37" s="664">
        <f>SUM(P26:P36)</f>
        <v>0</v>
      </c>
      <c r="Q37" s="16"/>
      <c r="R37" s="16"/>
    </row>
    <row r="38" spans="1:18" ht="14">
      <c r="A38" s="143"/>
      <c r="B38" s="175"/>
      <c r="C38" s="178"/>
      <c r="D38" s="176"/>
      <c r="E38" s="178"/>
      <c r="F38" s="176"/>
      <c r="G38" s="181"/>
      <c r="H38" s="605"/>
      <c r="I38" s="606"/>
      <c r="J38" s="607"/>
      <c r="K38" s="606"/>
      <c r="L38" s="607"/>
      <c r="M38" s="608"/>
      <c r="N38" s="665"/>
      <c r="O38" s="666"/>
      <c r="P38" s="667"/>
      <c r="Q38" s="16"/>
      <c r="R38" s="16"/>
    </row>
    <row r="39" spans="1:18" ht="14.5" thickBot="1">
      <c r="A39" s="108" t="s">
        <v>97</v>
      </c>
      <c r="B39" s="364">
        <f>B23+B37</f>
        <v>0</v>
      </c>
      <c r="C39" s="179"/>
      <c r="D39" s="133">
        <f>D23+D37</f>
        <v>0</v>
      </c>
      <c r="E39" s="179"/>
      <c r="F39" s="133">
        <f>F23+F37</f>
        <v>0</v>
      </c>
      <c r="G39" s="182"/>
      <c r="H39" s="364">
        <f>H23+H37</f>
        <v>0</v>
      </c>
      <c r="I39" s="179"/>
      <c r="J39" s="133">
        <f>J23+J37</f>
        <v>0</v>
      </c>
      <c r="K39" s="179"/>
      <c r="L39" s="133">
        <f>L23+L37</f>
        <v>0</v>
      </c>
      <c r="M39" s="182"/>
      <c r="N39" s="131">
        <f>N23+N37</f>
        <v>0</v>
      </c>
      <c r="O39" s="133">
        <f>O23+O37</f>
        <v>0</v>
      </c>
      <c r="P39" s="307">
        <f>P23+P37</f>
        <v>0</v>
      </c>
      <c r="Q39" s="16"/>
      <c r="R39" s="16"/>
    </row>
    <row r="40" spans="1:18" ht="14">
      <c r="A40" s="554"/>
      <c r="B40" s="552"/>
      <c r="C40" s="551"/>
      <c r="D40" s="553"/>
      <c r="E40" s="551"/>
      <c r="F40" s="553"/>
      <c r="G40" s="551"/>
      <c r="H40" s="552"/>
      <c r="I40" s="551"/>
      <c r="J40" s="553"/>
      <c r="K40" s="551"/>
      <c r="L40" s="553"/>
      <c r="M40" s="551"/>
      <c r="N40" s="553"/>
      <c r="O40" s="553"/>
      <c r="P40" s="553"/>
      <c r="Q40" s="16"/>
      <c r="R40" s="16"/>
    </row>
    <row r="41" spans="1:18" ht="14">
      <c r="A41" s="555"/>
      <c r="B41" s="552"/>
      <c r="C41" s="551"/>
      <c r="D41" s="553"/>
      <c r="E41" s="551"/>
      <c r="F41" s="553"/>
      <c r="G41" s="551"/>
      <c r="H41" s="552"/>
      <c r="I41" s="551"/>
      <c r="J41" s="553"/>
      <c r="K41" s="551"/>
      <c r="L41" s="553"/>
      <c r="M41" s="551"/>
      <c r="N41" s="553"/>
      <c r="O41" s="553"/>
      <c r="P41" s="553"/>
      <c r="Q41" s="16"/>
      <c r="R41" s="16"/>
    </row>
    <row r="42" spans="1:18" ht="14">
      <c r="A42" s="16"/>
      <c r="B42" s="16"/>
      <c r="C42" s="16"/>
      <c r="D42" s="16"/>
      <c r="E42" s="16"/>
      <c r="F42" s="16"/>
      <c r="G42" s="16"/>
      <c r="H42" s="16"/>
      <c r="I42" s="16"/>
      <c r="J42" s="16"/>
      <c r="K42" s="16"/>
      <c r="L42" s="16"/>
      <c r="M42" s="16"/>
      <c r="N42" s="630"/>
      <c r="O42" s="630"/>
      <c r="P42" s="630"/>
      <c r="Q42" s="16"/>
      <c r="R42" s="16"/>
    </row>
  </sheetData>
  <sheetProtection algorithmName="SHA-512" hashValue="adoyv53BfpCo88Htc8/U9P0yUvRdgDYm1CwfRgK0BYGfQs1cSB1yn9/WoG16qbQQZfAM3+/CAPmbxsazKQB3JA==" saltValue="HKr0pFLdqqtqJlpwcnHM7g==" spinCount="100000" sheet="1" objects="1" scenarios="1"/>
  <mergeCells count="10">
    <mergeCell ref="N7:P7"/>
    <mergeCell ref="B8:C8"/>
    <mergeCell ref="D8:E8"/>
    <mergeCell ref="F8:G8"/>
    <mergeCell ref="A8:A10"/>
    <mergeCell ref="H7:M7"/>
    <mergeCell ref="H8:I8"/>
    <mergeCell ref="J8:K8"/>
    <mergeCell ref="L8:M8"/>
    <mergeCell ref="B7:G7"/>
  </mergeCells>
  <hyperlinks>
    <hyperlink ref="D1" location="ToC!A1" display="ToC!A1"/>
  </hyperlinks>
  <printOptions horizontalCentered="1"/>
  <pageMargins left="0.23622047244094491" right="0.23622047244094491" top="0.74803149606299213" bottom="0.74803149606299213" header="0.31496062992125984" footer="0.31496062992125984"/>
  <pageSetup paperSize="5" scale="55" orientation="landscape" r:id="rId1"/>
  <headerFooter alignWithMargins="0">
    <oddHeader xml:space="preserve">&amp;C&amp;"Arial Narrow,Bold"&amp;10&amp;A&amp;R&amp;14    </oddHeader>
    <oddFooter>&amp;CPage &amp;P of &amp;N</oddFooter>
  </headerFooter>
  <colBreaks count="2" manualBreakCount="2">
    <brk id="7" max="1048575" man="1"/>
    <brk id="1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AS61"/>
  <sheetViews>
    <sheetView showGridLines="0" view="pageBreakPreview" zoomScale="50" zoomScaleNormal="80" zoomScaleSheetLayoutView="50" workbookViewId="0">
      <selection activeCell="I18" sqref="I18"/>
    </sheetView>
  </sheetViews>
  <sheetFormatPr defaultColWidth="0" defaultRowHeight="14.5" zeroHeight="1"/>
  <cols>
    <col min="1" max="1" width="34.54296875" customWidth="1"/>
    <col min="2" max="44" width="19.7265625" customWidth="1"/>
    <col min="45" max="45" width="4.81640625" customWidth="1"/>
    <col min="46" max="16384" width="8.7265625" hidden="1"/>
  </cols>
  <sheetData>
    <row r="1" spans="1:45" s="95" customFormat="1" ht="18">
      <c r="A1" s="41" t="str">
        <f>ToC!A1</f>
        <v>SCHEDULES to the APPOINTED ACTUARY'S REPORT for</v>
      </c>
      <c r="B1" s="18"/>
      <c r="C1" s="18"/>
      <c r="D1" s="18"/>
      <c r="E1" s="187">
        <v>2.5</v>
      </c>
      <c r="F1" s="16"/>
      <c r="G1" s="16"/>
      <c r="H1" s="16"/>
      <c r="I1" s="16"/>
      <c r="J1" s="16"/>
      <c r="K1" s="16"/>
      <c r="L1" s="184"/>
      <c r="M1" s="184"/>
      <c r="N1" s="184"/>
      <c r="O1" s="184"/>
      <c r="P1" s="18"/>
      <c r="Q1" s="18"/>
      <c r="R1" s="18"/>
      <c r="S1" s="187">
        <v>2.5</v>
      </c>
      <c r="T1" s="16"/>
      <c r="U1" s="16"/>
      <c r="V1" s="16"/>
      <c r="W1" s="16"/>
      <c r="X1" s="16"/>
      <c r="Y1" s="16"/>
      <c r="Z1" s="184"/>
      <c r="AA1" s="184"/>
      <c r="AB1" s="184"/>
      <c r="AC1" s="184"/>
      <c r="AD1" s="18"/>
      <c r="AE1" s="18"/>
      <c r="AF1" s="18"/>
      <c r="AG1" s="187">
        <v>2.5</v>
      </c>
      <c r="AH1" s="16"/>
      <c r="AI1" s="16"/>
      <c r="AJ1" s="16"/>
      <c r="AK1" s="16"/>
      <c r="AL1" s="16"/>
      <c r="AM1" s="16"/>
      <c r="AN1" s="184"/>
      <c r="AO1" s="184"/>
      <c r="AP1" s="184"/>
      <c r="AQ1" s="184"/>
      <c r="AR1" s="184"/>
      <c r="AS1" s="184"/>
    </row>
    <row r="2" spans="1:45" s="95" customFormat="1" ht="18">
      <c r="A2" s="37" t="str">
        <f>ToC!A2</f>
        <v>Select Name of Insurer doing Long-term Insurance Business</v>
      </c>
      <c r="B2" s="37"/>
      <c r="C2" s="37"/>
      <c r="D2" s="29"/>
      <c r="E2" s="16"/>
      <c r="F2" s="16"/>
      <c r="G2" s="16"/>
      <c r="H2" s="16"/>
      <c r="I2" s="16"/>
      <c r="J2" s="16"/>
      <c r="K2" s="16"/>
      <c r="L2" s="184"/>
      <c r="M2" s="184"/>
      <c r="N2" s="184"/>
      <c r="O2" s="184"/>
      <c r="P2" s="37"/>
      <c r="Q2" s="37"/>
      <c r="R2" s="29"/>
      <c r="S2" s="16"/>
      <c r="T2" s="16"/>
      <c r="U2" s="16"/>
      <c r="V2" s="16"/>
      <c r="W2" s="16"/>
      <c r="X2" s="16"/>
      <c r="Y2" s="16"/>
      <c r="Z2" s="184"/>
      <c r="AA2" s="184"/>
      <c r="AB2" s="184"/>
      <c r="AC2" s="184"/>
      <c r="AD2" s="37"/>
      <c r="AE2" s="37"/>
      <c r="AF2" s="29"/>
      <c r="AG2" s="16"/>
      <c r="AH2" s="16"/>
      <c r="AI2" s="16"/>
      <c r="AJ2" s="16"/>
      <c r="AK2" s="16"/>
      <c r="AL2" s="16"/>
      <c r="AM2" s="16"/>
      <c r="AN2" s="184"/>
      <c r="AO2" s="184"/>
      <c r="AP2" s="184"/>
      <c r="AQ2" s="184"/>
      <c r="AR2" s="184"/>
      <c r="AS2" s="184"/>
    </row>
    <row r="3" spans="1:45" s="95" customFormat="1" ht="18">
      <c r="A3" s="29" t="str">
        <f>ToC!A3</f>
        <v>Report Date: 31-Dec-2021</v>
      </c>
      <c r="B3" s="358"/>
      <c r="C3" s="29"/>
      <c r="D3" s="16"/>
      <c r="E3" s="16"/>
      <c r="F3" s="16"/>
      <c r="G3" s="16"/>
      <c r="H3" s="16"/>
      <c r="I3" s="16"/>
      <c r="J3" s="16"/>
      <c r="K3" s="16"/>
      <c r="L3" s="184"/>
      <c r="M3" s="184"/>
      <c r="N3" s="184"/>
      <c r="O3" s="184"/>
      <c r="P3" s="358"/>
      <c r="Q3" s="29"/>
      <c r="R3" s="16"/>
      <c r="S3" s="16"/>
      <c r="T3" s="16"/>
      <c r="U3" s="16"/>
      <c r="V3" s="16"/>
      <c r="W3" s="16"/>
      <c r="X3" s="16"/>
      <c r="Y3" s="16"/>
      <c r="Z3" s="184"/>
      <c r="AA3" s="184"/>
      <c r="AB3" s="184"/>
      <c r="AC3" s="184"/>
      <c r="AD3" s="358"/>
      <c r="AE3" s="29"/>
      <c r="AF3" s="16"/>
      <c r="AG3" s="16"/>
      <c r="AH3" s="16"/>
      <c r="AI3" s="16"/>
      <c r="AJ3" s="16"/>
      <c r="AK3" s="16"/>
      <c r="AL3" s="16"/>
      <c r="AM3" s="16"/>
      <c r="AN3" s="184"/>
      <c r="AO3" s="184"/>
      <c r="AP3" s="184"/>
      <c r="AQ3" s="184"/>
      <c r="AR3" s="184"/>
      <c r="AS3" s="184"/>
    </row>
    <row r="4" spans="1:45" s="95" customFormat="1" ht="10.5" customHeight="1">
      <c r="A4" s="31"/>
      <c r="B4" s="31"/>
      <c r="C4" s="31"/>
      <c r="D4" s="31"/>
      <c r="E4" s="16"/>
      <c r="F4" s="16"/>
      <c r="G4" s="16"/>
      <c r="H4" s="16"/>
      <c r="I4" s="16"/>
      <c r="J4" s="16"/>
      <c r="K4" s="16"/>
      <c r="L4" s="184"/>
      <c r="M4" s="184"/>
      <c r="N4" s="184"/>
      <c r="O4" s="184"/>
      <c r="P4" s="31"/>
      <c r="Q4" s="31"/>
      <c r="R4" s="31"/>
      <c r="S4" s="16"/>
      <c r="T4" s="16"/>
      <c r="U4" s="16"/>
      <c r="V4" s="16"/>
      <c r="W4" s="16"/>
      <c r="X4" s="16"/>
      <c r="Y4" s="16"/>
      <c r="Z4" s="184"/>
      <c r="AA4" s="184"/>
      <c r="AB4" s="184"/>
      <c r="AC4" s="184"/>
      <c r="AD4" s="31"/>
      <c r="AE4" s="31"/>
      <c r="AF4" s="31"/>
      <c r="AG4" s="16"/>
      <c r="AH4" s="16"/>
      <c r="AI4" s="16"/>
      <c r="AJ4" s="16"/>
      <c r="AK4" s="16"/>
      <c r="AL4" s="16"/>
      <c r="AM4" s="16"/>
      <c r="AN4" s="184"/>
      <c r="AO4" s="184"/>
      <c r="AP4" s="184"/>
      <c r="AQ4" s="184"/>
      <c r="AR4" s="184"/>
      <c r="AS4" s="184"/>
    </row>
    <row r="5" spans="1:45" s="95" customFormat="1" ht="30" customHeight="1">
      <c r="A5" s="94" t="s">
        <v>166</v>
      </c>
      <c r="B5" s="25"/>
      <c r="C5" s="25"/>
      <c r="D5" s="25"/>
      <c r="E5" s="25"/>
      <c r="F5" s="25"/>
      <c r="G5" s="25"/>
      <c r="H5" s="16"/>
      <c r="I5" s="16"/>
      <c r="J5" s="16"/>
      <c r="K5" s="16"/>
      <c r="L5" s="184"/>
      <c r="M5" s="184"/>
      <c r="N5" s="184"/>
      <c r="O5" s="184"/>
      <c r="P5" s="25"/>
      <c r="Q5" s="25"/>
      <c r="R5" s="25"/>
      <c r="S5" s="25"/>
      <c r="T5" s="25"/>
      <c r="U5" s="25"/>
      <c r="V5" s="16"/>
      <c r="W5" s="16"/>
      <c r="X5" s="16"/>
      <c r="Y5" s="16"/>
      <c r="Z5" s="184"/>
      <c r="AA5" s="184"/>
      <c r="AB5" s="184"/>
      <c r="AC5" s="184"/>
      <c r="AD5" s="25"/>
      <c r="AE5" s="25"/>
      <c r="AF5" s="25"/>
      <c r="AG5" s="25"/>
      <c r="AH5" s="25"/>
      <c r="AI5" s="25"/>
      <c r="AJ5" s="16"/>
      <c r="AK5" s="16"/>
      <c r="AL5" s="16"/>
      <c r="AM5" s="16"/>
      <c r="AN5" s="184"/>
      <c r="AO5" s="184"/>
      <c r="AP5" s="184"/>
      <c r="AQ5" s="184"/>
      <c r="AR5" s="184"/>
      <c r="AS5" s="184"/>
    </row>
    <row r="6" spans="1:45" s="95" customFormat="1" ht="30" customHeight="1" thickBot="1">
      <c r="A6" s="94"/>
      <c r="B6" s="25"/>
      <c r="C6" s="25"/>
      <c r="D6" s="25"/>
      <c r="E6" s="25"/>
      <c r="F6" s="25"/>
      <c r="G6" s="25"/>
      <c r="H6" s="16"/>
      <c r="I6" s="16"/>
      <c r="J6" s="16"/>
      <c r="K6" s="16"/>
      <c r="L6" s="184"/>
      <c r="M6" s="184"/>
      <c r="N6" s="184"/>
      <c r="O6" s="184"/>
      <c r="P6" s="25"/>
      <c r="Q6" s="25"/>
      <c r="R6" s="25"/>
      <c r="S6" s="25"/>
      <c r="T6" s="25"/>
      <c r="U6" s="25"/>
      <c r="V6" s="16"/>
      <c r="W6" s="16"/>
      <c r="X6" s="16"/>
      <c r="Y6" s="16"/>
      <c r="Z6" s="184"/>
      <c r="AA6" s="184"/>
      <c r="AB6" s="184"/>
      <c r="AC6" s="184"/>
      <c r="AD6" s="25"/>
      <c r="AE6" s="25"/>
      <c r="AF6" s="25"/>
      <c r="AG6" s="25"/>
      <c r="AH6" s="25"/>
      <c r="AI6" s="25"/>
      <c r="AJ6" s="16"/>
      <c r="AK6" s="16"/>
      <c r="AL6" s="16"/>
      <c r="AM6" s="16"/>
      <c r="AN6" s="184"/>
      <c r="AO6" s="184"/>
      <c r="AP6" s="184"/>
      <c r="AQ6" s="184"/>
      <c r="AR6" s="184"/>
      <c r="AS6" s="184"/>
    </row>
    <row r="7" spans="1:45" s="95" customFormat="1" ht="30" customHeight="1" thickBot="1">
      <c r="A7" s="25"/>
      <c r="B7" s="802" t="s">
        <v>82</v>
      </c>
      <c r="C7" s="803"/>
      <c r="D7" s="803"/>
      <c r="E7" s="803"/>
      <c r="F7" s="803"/>
      <c r="G7" s="803"/>
      <c r="H7" s="803"/>
      <c r="I7" s="803"/>
      <c r="J7" s="803"/>
      <c r="K7" s="803"/>
      <c r="L7" s="803"/>
      <c r="M7" s="803"/>
      <c r="N7" s="803"/>
      <c r="O7" s="804"/>
      <c r="P7" s="805" t="s">
        <v>83</v>
      </c>
      <c r="Q7" s="806"/>
      <c r="R7" s="806"/>
      <c r="S7" s="806"/>
      <c r="T7" s="806"/>
      <c r="U7" s="806"/>
      <c r="V7" s="806"/>
      <c r="W7" s="806"/>
      <c r="X7" s="806"/>
      <c r="Y7" s="806"/>
      <c r="Z7" s="806"/>
      <c r="AA7" s="806"/>
      <c r="AB7" s="806"/>
      <c r="AC7" s="807"/>
      <c r="AD7" s="805" t="s">
        <v>88</v>
      </c>
      <c r="AE7" s="806"/>
      <c r="AF7" s="806"/>
      <c r="AG7" s="806"/>
      <c r="AH7" s="806"/>
      <c r="AI7" s="806"/>
      <c r="AJ7" s="806"/>
      <c r="AK7" s="806"/>
      <c r="AL7" s="806"/>
      <c r="AM7" s="806"/>
      <c r="AN7" s="806"/>
      <c r="AO7" s="806"/>
      <c r="AP7" s="806"/>
      <c r="AQ7" s="807"/>
      <c r="AR7" s="609"/>
      <c r="AS7" s="609"/>
    </row>
    <row r="8" spans="1:45" s="95" customFormat="1" ht="14">
      <c r="A8" s="289"/>
      <c r="B8" s="777" t="s">
        <v>211</v>
      </c>
      <c r="C8" s="778"/>
      <c r="D8" s="778"/>
      <c r="E8" s="778"/>
      <c r="F8" s="778"/>
      <c r="G8" s="778"/>
      <c r="H8" s="778"/>
      <c r="I8" s="778"/>
      <c r="J8" s="778"/>
      <c r="K8" s="778"/>
      <c r="L8" s="778"/>
      <c r="M8" s="779"/>
      <c r="N8" s="780" t="s">
        <v>212</v>
      </c>
      <c r="O8" s="781"/>
      <c r="P8" s="777" t="s">
        <v>211</v>
      </c>
      <c r="Q8" s="778"/>
      <c r="R8" s="778"/>
      <c r="S8" s="778"/>
      <c r="T8" s="778"/>
      <c r="U8" s="778"/>
      <c r="V8" s="778"/>
      <c r="W8" s="778"/>
      <c r="X8" s="778"/>
      <c r="Y8" s="778"/>
      <c r="Z8" s="778"/>
      <c r="AA8" s="779"/>
      <c r="AB8" s="780" t="s">
        <v>212</v>
      </c>
      <c r="AC8" s="781"/>
      <c r="AD8" s="777" t="s">
        <v>211</v>
      </c>
      <c r="AE8" s="778"/>
      <c r="AF8" s="778"/>
      <c r="AG8" s="778"/>
      <c r="AH8" s="778"/>
      <c r="AI8" s="778"/>
      <c r="AJ8" s="778"/>
      <c r="AK8" s="778"/>
      <c r="AL8" s="778"/>
      <c r="AM8" s="778"/>
      <c r="AN8" s="778"/>
      <c r="AO8" s="779"/>
      <c r="AP8" s="780" t="s">
        <v>212</v>
      </c>
      <c r="AQ8" s="781"/>
      <c r="AR8" s="792" t="s">
        <v>183</v>
      </c>
      <c r="AS8" s="609"/>
    </row>
    <row r="9" spans="1:45" s="95" customFormat="1" ht="14">
      <c r="A9" s="289"/>
      <c r="B9" s="782" t="s">
        <v>213</v>
      </c>
      <c r="C9" s="783"/>
      <c r="D9" s="784"/>
      <c r="E9" s="785" t="s">
        <v>214</v>
      </c>
      <c r="F9" s="783"/>
      <c r="G9" s="784"/>
      <c r="H9" s="785" t="s">
        <v>206</v>
      </c>
      <c r="I9" s="783"/>
      <c r="J9" s="784"/>
      <c r="K9" s="786" t="s">
        <v>215</v>
      </c>
      <c r="L9" s="788" t="s">
        <v>216</v>
      </c>
      <c r="M9" s="790" t="s">
        <v>217</v>
      </c>
      <c r="N9" s="795" t="s">
        <v>218</v>
      </c>
      <c r="O9" s="790" t="s">
        <v>48</v>
      </c>
      <c r="P9" s="782" t="s">
        <v>213</v>
      </c>
      <c r="Q9" s="746"/>
      <c r="R9" s="740"/>
      <c r="S9" s="739" t="s">
        <v>214</v>
      </c>
      <c r="T9" s="746"/>
      <c r="U9" s="740"/>
      <c r="V9" s="739" t="s">
        <v>206</v>
      </c>
      <c r="W9" s="746"/>
      <c r="X9" s="740"/>
      <c r="Y9" s="797" t="s">
        <v>215</v>
      </c>
      <c r="Z9" s="799" t="s">
        <v>216</v>
      </c>
      <c r="AA9" s="800" t="s">
        <v>217</v>
      </c>
      <c r="AB9" s="801" t="s">
        <v>218</v>
      </c>
      <c r="AC9" s="800" t="s">
        <v>48</v>
      </c>
      <c r="AD9" s="782" t="s">
        <v>213</v>
      </c>
      <c r="AE9" s="746"/>
      <c r="AF9" s="740"/>
      <c r="AG9" s="739" t="s">
        <v>214</v>
      </c>
      <c r="AH9" s="746"/>
      <c r="AI9" s="740"/>
      <c r="AJ9" s="739" t="s">
        <v>206</v>
      </c>
      <c r="AK9" s="746"/>
      <c r="AL9" s="740"/>
      <c r="AM9" s="797" t="s">
        <v>215</v>
      </c>
      <c r="AN9" s="799" t="s">
        <v>216</v>
      </c>
      <c r="AO9" s="800" t="s">
        <v>217</v>
      </c>
      <c r="AP9" s="801" t="s">
        <v>218</v>
      </c>
      <c r="AQ9" s="800" t="s">
        <v>48</v>
      </c>
      <c r="AR9" s="793"/>
      <c r="AS9" s="609"/>
    </row>
    <row r="10" spans="1:45" s="95" customFormat="1" ht="33.5" customHeight="1" thickBot="1">
      <c r="A10" s="289"/>
      <c r="B10" s="140" t="s">
        <v>219</v>
      </c>
      <c r="C10" s="141" t="s">
        <v>220</v>
      </c>
      <c r="D10" s="141" t="s">
        <v>221</v>
      </c>
      <c r="E10" s="141" t="s">
        <v>222</v>
      </c>
      <c r="F10" s="141" t="s">
        <v>220</v>
      </c>
      <c r="G10" s="141" t="s">
        <v>221</v>
      </c>
      <c r="H10" s="141" t="s">
        <v>223</v>
      </c>
      <c r="I10" s="141" t="s">
        <v>224</v>
      </c>
      <c r="J10" s="141" t="s">
        <v>225</v>
      </c>
      <c r="K10" s="787"/>
      <c r="L10" s="789"/>
      <c r="M10" s="791"/>
      <c r="N10" s="796"/>
      <c r="O10" s="791"/>
      <c r="P10" s="140" t="s">
        <v>219</v>
      </c>
      <c r="Q10" s="141" t="s">
        <v>220</v>
      </c>
      <c r="R10" s="141" t="s">
        <v>221</v>
      </c>
      <c r="S10" s="141" t="s">
        <v>222</v>
      </c>
      <c r="T10" s="141" t="s">
        <v>220</v>
      </c>
      <c r="U10" s="141" t="s">
        <v>221</v>
      </c>
      <c r="V10" s="141" t="s">
        <v>223</v>
      </c>
      <c r="W10" s="141" t="s">
        <v>224</v>
      </c>
      <c r="X10" s="141" t="s">
        <v>225</v>
      </c>
      <c r="Y10" s="798"/>
      <c r="Z10" s="789"/>
      <c r="AA10" s="791"/>
      <c r="AB10" s="796"/>
      <c r="AC10" s="791"/>
      <c r="AD10" s="140" t="s">
        <v>219</v>
      </c>
      <c r="AE10" s="141" t="s">
        <v>220</v>
      </c>
      <c r="AF10" s="141" t="s">
        <v>221</v>
      </c>
      <c r="AG10" s="141" t="s">
        <v>222</v>
      </c>
      <c r="AH10" s="141" t="s">
        <v>220</v>
      </c>
      <c r="AI10" s="141" t="s">
        <v>221</v>
      </c>
      <c r="AJ10" s="141" t="s">
        <v>223</v>
      </c>
      <c r="AK10" s="141" t="s">
        <v>224</v>
      </c>
      <c r="AL10" s="141" t="s">
        <v>225</v>
      </c>
      <c r="AM10" s="798"/>
      <c r="AN10" s="789"/>
      <c r="AO10" s="791"/>
      <c r="AP10" s="796"/>
      <c r="AQ10" s="791"/>
      <c r="AR10" s="794"/>
      <c r="AS10" s="609"/>
    </row>
    <row r="11" spans="1:45" s="95" customFormat="1" ht="42" customHeight="1">
      <c r="A11" s="308" t="s">
        <v>99</v>
      </c>
      <c r="B11" s="317"/>
      <c r="C11" s="318"/>
      <c r="D11" s="318"/>
      <c r="E11" s="318"/>
      <c r="F11" s="318"/>
      <c r="G11" s="318"/>
      <c r="H11" s="318"/>
      <c r="I11" s="318"/>
      <c r="J11" s="318"/>
      <c r="K11" s="318"/>
      <c r="L11" s="318"/>
      <c r="M11" s="319"/>
      <c r="N11" s="317"/>
      <c r="O11" s="319"/>
      <c r="P11" s="610"/>
      <c r="Q11" s="611"/>
      <c r="R11" s="611"/>
      <c r="S11" s="611"/>
      <c r="T11" s="611"/>
      <c r="U11" s="611"/>
      <c r="V11" s="611"/>
      <c r="W11" s="611"/>
      <c r="X11" s="611"/>
      <c r="Y11" s="611"/>
      <c r="Z11" s="611"/>
      <c r="AA11" s="612"/>
      <c r="AB11" s="610"/>
      <c r="AC11" s="612"/>
      <c r="AD11" s="613">
        <f>B11+P11</f>
        <v>0</v>
      </c>
      <c r="AE11" s="613">
        <f t="shared" ref="AE11:AQ11" si="0">C11+Q11</f>
        <v>0</v>
      </c>
      <c r="AF11" s="613">
        <f t="shared" si="0"/>
        <v>0</v>
      </c>
      <c r="AG11" s="613">
        <f t="shared" si="0"/>
        <v>0</v>
      </c>
      <c r="AH11" s="613">
        <f t="shared" si="0"/>
        <v>0</v>
      </c>
      <c r="AI11" s="613">
        <f t="shared" si="0"/>
        <v>0</v>
      </c>
      <c r="AJ11" s="613">
        <f t="shared" si="0"/>
        <v>0</v>
      </c>
      <c r="AK11" s="613">
        <f t="shared" si="0"/>
        <v>0</v>
      </c>
      <c r="AL11" s="613">
        <f t="shared" si="0"/>
        <v>0</v>
      </c>
      <c r="AM11" s="613">
        <f t="shared" si="0"/>
        <v>0</v>
      </c>
      <c r="AN11" s="613">
        <f t="shared" si="0"/>
        <v>0</v>
      </c>
      <c r="AO11" s="613">
        <f t="shared" si="0"/>
        <v>0</v>
      </c>
      <c r="AP11" s="613">
        <f t="shared" si="0"/>
        <v>0</v>
      </c>
      <c r="AQ11" s="613">
        <f t="shared" si="0"/>
        <v>0</v>
      </c>
      <c r="AR11" s="614">
        <f>SUM(AD11:AQ11)</f>
        <v>0</v>
      </c>
      <c r="AS11" s="609"/>
    </row>
    <row r="12" spans="1:45" s="95" customFormat="1" ht="14">
      <c r="A12" s="309"/>
      <c r="B12" s="295"/>
      <c r="C12" s="296"/>
      <c r="D12" s="296"/>
      <c r="E12" s="296"/>
      <c r="F12" s="296"/>
      <c r="G12" s="296"/>
      <c r="H12" s="296"/>
      <c r="I12" s="296"/>
      <c r="J12" s="296"/>
      <c r="K12" s="296"/>
      <c r="L12" s="296"/>
      <c r="M12" s="297"/>
      <c r="N12" s="295"/>
      <c r="O12" s="297"/>
      <c r="P12" s="615"/>
      <c r="Q12" s="616"/>
      <c r="R12" s="616"/>
      <c r="S12" s="616"/>
      <c r="T12" s="616"/>
      <c r="U12" s="616"/>
      <c r="V12" s="616"/>
      <c r="W12" s="616"/>
      <c r="X12" s="616"/>
      <c r="Y12" s="616"/>
      <c r="Z12" s="616"/>
      <c r="AA12" s="617"/>
      <c r="AB12" s="615"/>
      <c r="AC12" s="617"/>
      <c r="AD12" s="615"/>
      <c r="AE12" s="616"/>
      <c r="AF12" s="616"/>
      <c r="AG12" s="616"/>
      <c r="AH12" s="616"/>
      <c r="AI12" s="616"/>
      <c r="AJ12" s="616"/>
      <c r="AK12" s="616"/>
      <c r="AL12" s="616"/>
      <c r="AM12" s="616"/>
      <c r="AN12" s="616"/>
      <c r="AO12" s="617"/>
      <c r="AP12" s="615"/>
      <c r="AQ12" s="617"/>
      <c r="AR12" s="618"/>
      <c r="AS12" s="609"/>
    </row>
    <row r="13" spans="1:45" s="95" customFormat="1" ht="14">
      <c r="A13" s="310" t="s">
        <v>79</v>
      </c>
      <c r="B13" s="298"/>
      <c r="C13" s="299"/>
      <c r="D13" s="299"/>
      <c r="E13" s="299"/>
      <c r="F13" s="299"/>
      <c r="G13" s="299"/>
      <c r="H13" s="299"/>
      <c r="I13" s="299"/>
      <c r="J13" s="299"/>
      <c r="K13" s="299"/>
      <c r="L13" s="299"/>
      <c r="M13" s="300"/>
      <c r="N13" s="298"/>
      <c r="O13" s="300"/>
      <c r="P13" s="619"/>
      <c r="Q13" s="620"/>
      <c r="R13" s="620"/>
      <c r="S13" s="620"/>
      <c r="T13" s="620"/>
      <c r="U13" s="620"/>
      <c r="V13" s="620"/>
      <c r="W13" s="620"/>
      <c r="X13" s="620"/>
      <c r="Y13" s="620"/>
      <c r="Z13" s="620"/>
      <c r="AA13" s="621"/>
      <c r="AB13" s="619"/>
      <c r="AC13" s="621"/>
      <c r="AD13" s="619"/>
      <c r="AE13" s="620"/>
      <c r="AF13" s="620"/>
      <c r="AG13" s="620"/>
      <c r="AH13" s="620"/>
      <c r="AI13" s="620"/>
      <c r="AJ13" s="620"/>
      <c r="AK13" s="620"/>
      <c r="AL13" s="620"/>
      <c r="AM13" s="620"/>
      <c r="AN13" s="620"/>
      <c r="AO13" s="621"/>
      <c r="AP13" s="619"/>
      <c r="AQ13" s="621"/>
      <c r="AR13" s="618"/>
      <c r="AS13" s="609"/>
    </row>
    <row r="14" spans="1:45" s="95" customFormat="1" ht="18.649999999999999" customHeight="1">
      <c r="A14" s="310" t="s">
        <v>76</v>
      </c>
      <c r="B14" s="298"/>
      <c r="C14" s="299"/>
      <c r="D14" s="299"/>
      <c r="E14" s="299"/>
      <c r="F14" s="299"/>
      <c r="G14" s="299"/>
      <c r="H14" s="299"/>
      <c r="I14" s="299"/>
      <c r="J14" s="299"/>
      <c r="K14" s="299"/>
      <c r="L14" s="299"/>
      <c r="M14" s="300"/>
      <c r="N14" s="298"/>
      <c r="O14" s="300"/>
      <c r="P14" s="619"/>
      <c r="Q14" s="620"/>
      <c r="R14" s="620"/>
      <c r="S14" s="620"/>
      <c r="T14" s="620"/>
      <c r="U14" s="620"/>
      <c r="V14" s="620"/>
      <c r="W14" s="620"/>
      <c r="X14" s="620"/>
      <c r="Y14" s="620"/>
      <c r="Z14" s="620"/>
      <c r="AA14" s="621"/>
      <c r="AB14" s="619"/>
      <c r="AC14" s="621"/>
      <c r="AD14" s="619"/>
      <c r="AE14" s="620"/>
      <c r="AF14" s="620"/>
      <c r="AG14" s="620"/>
      <c r="AH14" s="620"/>
      <c r="AI14" s="620"/>
      <c r="AJ14" s="620"/>
      <c r="AK14" s="620"/>
      <c r="AL14" s="620"/>
      <c r="AM14" s="620"/>
      <c r="AN14" s="620"/>
      <c r="AO14" s="621"/>
      <c r="AP14" s="619"/>
      <c r="AQ14" s="621"/>
      <c r="AR14" s="618"/>
      <c r="AS14" s="609"/>
    </row>
    <row r="15" spans="1:45" s="95" customFormat="1" ht="18.649999999999999" customHeight="1">
      <c r="A15" s="311" t="s">
        <v>77</v>
      </c>
      <c r="B15" s="301">
        <f>B16+B18</f>
        <v>0</v>
      </c>
      <c r="C15" s="302">
        <f t="shared" ref="C15:O15" si="1">C16+C18</f>
        <v>0</v>
      </c>
      <c r="D15" s="302">
        <f t="shared" si="1"/>
        <v>0</v>
      </c>
      <c r="E15" s="302">
        <f t="shared" si="1"/>
        <v>0</v>
      </c>
      <c r="F15" s="302">
        <f t="shared" si="1"/>
        <v>0</v>
      </c>
      <c r="G15" s="302">
        <f t="shared" si="1"/>
        <v>0</v>
      </c>
      <c r="H15" s="302">
        <f t="shared" si="1"/>
        <v>0</v>
      </c>
      <c r="I15" s="302">
        <f t="shared" si="1"/>
        <v>0</v>
      </c>
      <c r="J15" s="302">
        <f t="shared" si="1"/>
        <v>0</v>
      </c>
      <c r="K15" s="302">
        <f t="shared" si="1"/>
        <v>0</v>
      </c>
      <c r="L15" s="302">
        <f t="shared" si="1"/>
        <v>0</v>
      </c>
      <c r="M15" s="303">
        <f t="shared" si="1"/>
        <v>0</v>
      </c>
      <c r="N15" s="301">
        <f t="shared" si="1"/>
        <v>0</v>
      </c>
      <c r="O15" s="303">
        <f t="shared" si="1"/>
        <v>0</v>
      </c>
      <c r="P15" s="301">
        <f>P16+P18</f>
        <v>0</v>
      </c>
      <c r="Q15" s="302">
        <f t="shared" ref="Q15:AC15" si="2">Q16+Q18</f>
        <v>0</v>
      </c>
      <c r="R15" s="302">
        <f t="shared" si="2"/>
        <v>0</v>
      </c>
      <c r="S15" s="302">
        <f t="shared" si="2"/>
        <v>0</v>
      </c>
      <c r="T15" s="302">
        <f t="shared" si="2"/>
        <v>0</v>
      </c>
      <c r="U15" s="302">
        <f t="shared" si="2"/>
        <v>0</v>
      </c>
      <c r="V15" s="302">
        <f t="shared" si="2"/>
        <v>0</v>
      </c>
      <c r="W15" s="302">
        <f t="shared" si="2"/>
        <v>0</v>
      </c>
      <c r="X15" s="302">
        <f t="shared" si="2"/>
        <v>0</v>
      </c>
      <c r="Y15" s="302">
        <f t="shared" si="2"/>
        <v>0</v>
      </c>
      <c r="Z15" s="302">
        <f t="shared" si="2"/>
        <v>0</v>
      </c>
      <c r="AA15" s="303">
        <f t="shared" si="2"/>
        <v>0</v>
      </c>
      <c r="AB15" s="301">
        <f t="shared" si="2"/>
        <v>0</v>
      </c>
      <c r="AC15" s="303">
        <f t="shared" si="2"/>
        <v>0</v>
      </c>
      <c r="AD15" s="301">
        <f>AD16+AD18</f>
        <v>0</v>
      </c>
      <c r="AE15" s="302">
        <f t="shared" ref="AE15:AQ15" si="3">AE16+AE18</f>
        <v>0</v>
      </c>
      <c r="AF15" s="302">
        <f t="shared" si="3"/>
        <v>0</v>
      </c>
      <c r="AG15" s="302">
        <f t="shared" si="3"/>
        <v>0</v>
      </c>
      <c r="AH15" s="302">
        <f t="shared" si="3"/>
        <v>0</v>
      </c>
      <c r="AI15" s="302">
        <f t="shared" si="3"/>
        <v>0</v>
      </c>
      <c r="AJ15" s="302">
        <f t="shared" si="3"/>
        <v>0</v>
      </c>
      <c r="AK15" s="302">
        <f t="shared" si="3"/>
        <v>0</v>
      </c>
      <c r="AL15" s="302">
        <f t="shared" si="3"/>
        <v>0</v>
      </c>
      <c r="AM15" s="302">
        <f t="shared" si="3"/>
        <v>0</v>
      </c>
      <c r="AN15" s="302">
        <f t="shared" si="3"/>
        <v>0</v>
      </c>
      <c r="AO15" s="303">
        <f t="shared" si="3"/>
        <v>0</v>
      </c>
      <c r="AP15" s="301">
        <f t="shared" si="3"/>
        <v>0</v>
      </c>
      <c r="AQ15" s="303">
        <f t="shared" si="3"/>
        <v>0</v>
      </c>
      <c r="AR15" s="622">
        <f>AR16+AR18</f>
        <v>0</v>
      </c>
      <c r="AS15" s="609"/>
    </row>
    <row r="16" spans="1:45" s="95" customFormat="1" ht="18.649999999999999" customHeight="1">
      <c r="A16" s="508" t="s">
        <v>289</v>
      </c>
      <c r="B16" s="301">
        <f>B17</f>
        <v>0</v>
      </c>
      <c r="C16" s="302">
        <f t="shared" ref="C16:O16" si="4">C17</f>
        <v>0</v>
      </c>
      <c r="D16" s="302">
        <f t="shared" si="4"/>
        <v>0</v>
      </c>
      <c r="E16" s="302">
        <f t="shared" si="4"/>
        <v>0</v>
      </c>
      <c r="F16" s="302">
        <f t="shared" si="4"/>
        <v>0</v>
      </c>
      <c r="G16" s="302">
        <f t="shared" si="4"/>
        <v>0</v>
      </c>
      <c r="H16" s="302">
        <f t="shared" si="4"/>
        <v>0</v>
      </c>
      <c r="I16" s="302">
        <f t="shared" si="4"/>
        <v>0</v>
      </c>
      <c r="J16" s="302">
        <f t="shared" si="4"/>
        <v>0</v>
      </c>
      <c r="K16" s="302">
        <f t="shared" si="4"/>
        <v>0</v>
      </c>
      <c r="L16" s="302">
        <f t="shared" si="4"/>
        <v>0</v>
      </c>
      <c r="M16" s="303">
        <f t="shared" si="4"/>
        <v>0</v>
      </c>
      <c r="N16" s="301">
        <f t="shared" si="4"/>
        <v>0</v>
      </c>
      <c r="O16" s="303">
        <f t="shared" si="4"/>
        <v>0</v>
      </c>
      <c r="P16" s="301">
        <f>P17</f>
        <v>0</v>
      </c>
      <c r="Q16" s="302">
        <f t="shared" ref="Q16:AQ16" si="5">Q17</f>
        <v>0</v>
      </c>
      <c r="R16" s="302">
        <f t="shared" si="5"/>
        <v>0</v>
      </c>
      <c r="S16" s="302">
        <f t="shared" si="5"/>
        <v>0</v>
      </c>
      <c r="T16" s="302">
        <f t="shared" si="5"/>
        <v>0</v>
      </c>
      <c r="U16" s="302">
        <f t="shared" si="5"/>
        <v>0</v>
      </c>
      <c r="V16" s="302">
        <f t="shared" si="5"/>
        <v>0</v>
      </c>
      <c r="W16" s="302">
        <f t="shared" si="5"/>
        <v>0</v>
      </c>
      <c r="X16" s="302">
        <f t="shared" si="5"/>
        <v>0</v>
      </c>
      <c r="Y16" s="302">
        <f t="shared" si="5"/>
        <v>0</v>
      </c>
      <c r="Z16" s="302">
        <f t="shared" si="5"/>
        <v>0</v>
      </c>
      <c r="AA16" s="303">
        <f t="shared" si="5"/>
        <v>0</v>
      </c>
      <c r="AB16" s="301">
        <f t="shared" si="5"/>
        <v>0</v>
      </c>
      <c r="AC16" s="303">
        <f t="shared" si="5"/>
        <v>0</v>
      </c>
      <c r="AD16" s="301">
        <f>AD17</f>
        <v>0</v>
      </c>
      <c r="AE16" s="302">
        <f t="shared" si="5"/>
        <v>0</v>
      </c>
      <c r="AF16" s="302">
        <f t="shared" si="5"/>
        <v>0</v>
      </c>
      <c r="AG16" s="302">
        <f t="shared" si="5"/>
        <v>0</v>
      </c>
      <c r="AH16" s="302">
        <f t="shared" si="5"/>
        <v>0</v>
      </c>
      <c r="AI16" s="302">
        <f t="shared" si="5"/>
        <v>0</v>
      </c>
      <c r="AJ16" s="302">
        <f t="shared" si="5"/>
        <v>0</v>
      </c>
      <c r="AK16" s="302">
        <f t="shared" si="5"/>
        <v>0</v>
      </c>
      <c r="AL16" s="302">
        <f t="shared" si="5"/>
        <v>0</v>
      </c>
      <c r="AM16" s="302">
        <f t="shared" si="5"/>
        <v>0</v>
      </c>
      <c r="AN16" s="302">
        <f t="shared" si="5"/>
        <v>0</v>
      </c>
      <c r="AO16" s="303">
        <f t="shared" si="5"/>
        <v>0</v>
      </c>
      <c r="AP16" s="301">
        <f t="shared" si="5"/>
        <v>0</v>
      </c>
      <c r="AQ16" s="303">
        <f t="shared" si="5"/>
        <v>0</v>
      </c>
      <c r="AR16" s="622">
        <f>AR17</f>
        <v>0</v>
      </c>
      <c r="AS16" s="609"/>
    </row>
    <row r="17" spans="1:45" s="95" customFormat="1" ht="18.649999999999999" customHeight="1">
      <c r="A17" s="506" t="s">
        <v>98</v>
      </c>
      <c r="B17" s="304"/>
      <c r="C17" s="305"/>
      <c r="D17" s="305"/>
      <c r="E17" s="305"/>
      <c r="F17" s="305"/>
      <c r="G17" s="305"/>
      <c r="H17" s="305"/>
      <c r="I17" s="305"/>
      <c r="J17" s="305"/>
      <c r="K17" s="305"/>
      <c r="L17" s="305"/>
      <c r="M17" s="306"/>
      <c r="N17" s="304"/>
      <c r="O17" s="306"/>
      <c r="P17" s="623"/>
      <c r="Q17" s="624"/>
      <c r="R17" s="624"/>
      <c r="S17" s="624"/>
      <c r="T17" s="624"/>
      <c r="U17" s="624"/>
      <c r="V17" s="624"/>
      <c r="W17" s="624"/>
      <c r="X17" s="624"/>
      <c r="Y17" s="624"/>
      <c r="Z17" s="624"/>
      <c r="AA17" s="625"/>
      <c r="AB17" s="623"/>
      <c r="AC17" s="625"/>
      <c r="AD17" s="626">
        <f>B17+P17</f>
        <v>0</v>
      </c>
      <c r="AE17" s="626">
        <f t="shared" ref="AE17:AP17" si="6">C17+Q17</f>
        <v>0</v>
      </c>
      <c r="AF17" s="626">
        <f>D17+R17</f>
        <v>0</v>
      </c>
      <c r="AG17" s="626">
        <f t="shared" si="6"/>
        <v>0</v>
      </c>
      <c r="AH17" s="626">
        <f t="shared" si="6"/>
        <v>0</v>
      </c>
      <c r="AI17" s="626">
        <f t="shared" si="6"/>
        <v>0</v>
      </c>
      <c r="AJ17" s="626">
        <f t="shared" si="6"/>
        <v>0</v>
      </c>
      <c r="AK17" s="626">
        <f t="shared" si="6"/>
        <v>0</v>
      </c>
      <c r="AL17" s="626">
        <f t="shared" si="6"/>
        <v>0</v>
      </c>
      <c r="AM17" s="626">
        <f t="shared" si="6"/>
        <v>0</v>
      </c>
      <c r="AN17" s="626">
        <f t="shared" si="6"/>
        <v>0</v>
      </c>
      <c r="AO17" s="626">
        <f t="shared" si="6"/>
        <v>0</v>
      </c>
      <c r="AP17" s="626">
        <f t="shared" si="6"/>
        <v>0</v>
      </c>
      <c r="AQ17" s="626">
        <f>O17+AC17</f>
        <v>0</v>
      </c>
      <c r="AR17" s="622">
        <f>SUM(AD17:AQ17)</f>
        <v>0</v>
      </c>
      <c r="AS17" s="609"/>
    </row>
    <row r="18" spans="1:45" s="95" customFormat="1" ht="18.649999999999999" customHeight="1">
      <c r="A18" s="508" t="s">
        <v>290</v>
      </c>
      <c r="B18" s="509">
        <f>SUM(B19:B34)</f>
        <v>0</v>
      </c>
      <c r="C18" s="510">
        <f t="shared" ref="C18:O18" si="7">SUM(C19:C34)</f>
        <v>0</v>
      </c>
      <c r="D18" s="510">
        <f t="shared" si="7"/>
        <v>0</v>
      </c>
      <c r="E18" s="510">
        <f t="shared" si="7"/>
        <v>0</v>
      </c>
      <c r="F18" s="510">
        <f t="shared" si="7"/>
        <v>0</v>
      </c>
      <c r="G18" s="510">
        <f t="shared" si="7"/>
        <v>0</v>
      </c>
      <c r="H18" s="510">
        <f t="shared" si="7"/>
        <v>0</v>
      </c>
      <c r="I18" s="510">
        <f t="shared" si="7"/>
        <v>0</v>
      </c>
      <c r="J18" s="510">
        <f t="shared" si="7"/>
        <v>0</v>
      </c>
      <c r="K18" s="510">
        <f t="shared" si="7"/>
        <v>0</v>
      </c>
      <c r="L18" s="510">
        <f t="shared" si="7"/>
        <v>0</v>
      </c>
      <c r="M18" s="511">
        <f t="shared" si="7"/>
        <v>0</v>
      </c>
      <c r="N18" s="509">
        <f t="shared" si="7"/>
        <v>0</v>
      </c>
      <c r="O18" s="511">
        <f t="shared" si="7"/>
        <v>0</v>
      </c>
      <c r="P18" s="626">
        <f>SUM(P19:P34)</f>
        <v>0</v>
      </c>
      <c r="Q18" s="627">
        <f t="shared" ref="Q18:AC18" si="8">SUM(Q19:Q34)</f>
        <v>0</v>
      </c>
      <c r="R18" s="627">
        <f t="shared" si="8"/>
        <v>0</v>
      </c>
      <c r="S18" s="627">
        <f t="shared" si="8"/>
        <v>0</v>
      </c>
      <c r="T18" s="627">
        <f t="shared" si="8"/>
        <v>0</v>
      </c>
      <c r="U18" s="627">
        <f t="shared" si="8"/>
        <v>0</v>
      </c>
      <c r="V18" s="627">
        <f t="shared" si="8"/>
        <v>0</v>
      </c>
      <c r="W18" s="627">
        <f t="shared" si="8"/>
        <v>0</v>
      </c>
      <c r="X18" s="627">
        <f t="shared" si="8"/>
        <v>0</v>
      </c>
      <c r="Y18" s="627">
        <f t="shared" si="8"/>
        <v>0</v>
      </c>
      <c r="Z18" s="627">
        <f t="shared" si="8"/>
        <v>0</v>
      </c>
      <c r="AA18" s="628">
        <f t="shared" si="8"/>
        <v>0</v>
      </c>
      <c r="AB18" s="626">
        <f t="shared" si="8"/>
        <v>0</v>
      </c>
      <c r="AC18" s="628">
        <f t="shared" si="8"/>
        <v>0</v>
      </c>
      <c r="AD18" s="626">
        <f>SUM(AD19:AD34)</f>
        <v>0</v>
      </c>
      <c r="AE18" s="627">
        <f t="shared" ref="AE18:AQ18" si="9">SUM(AE19:AE34)</f>
        <v>0</v>
      </c>
      <c r="AF18" s="627">
        <f t="shared" si="9"/>
        <v>0</v>
      </c>
      <c r="AG18" s="627">
        <f t="shared" si="9"/>
        <v>0</v>
      </c>
      <c r="AH18" s="627">
        <f t="shared" si="9"/>
        <v>0</v>
      </c>
      <c r="AI18" s="627">
        <f t="shared" si="9"/>
        <v>0</v>
      </c>
      <c r="AJ18" s="627">
        <f t="shared" si="9"/>
        <v>0</v>
      </c>
      <c r="AK18" s="627">
        <f t="shared" si="9"/>
        <v>0</v>
      </c>
      <c r="AL18" s="627">
        <f t="shared" si="9"/>
        <v>0</v>
      </c>
      <c r="AM18" s="627">
        <f t="shared" si="9"/>
        <v>0</v>
      </c>
      <c r="AN18" s="627">
        <f t="shared" si="9"/>
        <v>0</v>
      </c>
      <c r="AO18" s="628">
        <f t="shared" si="9"/>
        <v>0</v>
      </c>
      <c r="AP18" s="626">
        <f t="shared" si="9"/>
        <v>0</v>
      </c>
      <c r="AQ18" s="628">
        <f t="shared" si="9"/>
        <v>0</v>
      </c>
      <c r="AR18" s="622">
        <f>SUM(AR19:AR34)</f>
        <v>0</v>
      </c>
      <c r="AS18" s="609"/>
    </row>
    <row r="19" spans="1:45" s="95" customFormat="1" ht="18.649999999999999" customHeight="1">
      <c r="A19" s="506" t="s">
        <v>208</v>
      </c>
      <c r="B19" s="304"/>
      <c r="C19" s="305"/>
      <c r="D19" s="305"/>
      <c r="E19" s="305"/>
      <c r="F19" s="305"/>
      <c r="G19" s="305"/>
      <c r="H19" s="305"/>
      <c r="I19" s="305"/>
      <c r="J19" s="305"/>
      <c r="K19" s="305"/>
      <c r="L19" s="305"/>
      <c r="M19" s="306"/>
      <c r="N19" s="304"/>
      <c r="O19" s="306"/>
      <c r="P19" s="623"/>
      <c r="Q19" s="624"/>
      <c r="R19" s="624"/>
      <c r="S19" s="624"/>
      <c r="T19" s="624"/>
      <c r="U19" s="624"/>
      <c r="V19" s="624"/>
      <c r="W19" s="624"/>
      <c r="X19" s="624"/>
      <c r="Y19" s="624"/>
      <c r="Z19" s="624"/>
      <c r="AA19" s="625"/>
      <c r="AB19" s="623"/>
      <c r="AC19" s="625"/>
      <c r="AD19" s="626">
        <f>B19+P19</f>
        <v>0</v>
      </c>
      <c r="AE19" s="626">
        <f t="shared" ref="AE19:AQ34" si="10">C19+Q19</f>
        <v>0</v>
      </c>
      <c r="AF19" s="626">
        <f t="shared" si="10"/>
        <v>0</v>
      </c>
      <c r="AG19" s="626">
        <f t="shared" si="10"/>
        <v>0</v>
      </c>
      <c r="AH19" s="626">
        <f t="shared" si="10"/>
        <v>0</v>
      </c>
      <c r="AI19" s="626">
        <f t="shared" si="10"/>
        <v>0</v>
      </c>
      <c r="AJ19" s="626">
        <f t="shared" si="10"/>
        <v>0</v>
      </c>
      <c r="AK19" s="626">
        <f t="shared" si="10"/>
        <v>0</v>
      </c>
      <c r="AL19" s="626">
        <f t="shared" si="10"/>
        <v>0</v>
      </c>
      <c r="AM19" s="626">
        <f t="shared" si="10"/>
        <v>0</v>
      </c>
      <c r="AN19" s="626">
        <f t="shared" si="10"/>
        <v>0</v>
      </c>
      <c r="AO19" s="626">
        <f t="shared" si="10"/>
        <v>0</v>
      </c>
      <c r="AP19" s="626">
        <f t="shared" si="10"/>
        <v>0</v>
      </c>
      <c r="AQ19" s="626">
        <f t="shared" si="10"/>
        <v>0</v>
      </c>
      <c r="AR19" s="622">
        <f>SUM(AD19:AQ19)</f>
        <v>0</v>
      </c>
      <c r="AS19" s="609"/>
    </row>
    <row r="20" spans="1:45" s="95" customFormat="1" ht="18.649999999999999" customHeight="1">
      <c r="A20" s="506" t="s">
        <v>106</v>
      </c>
      <c r="B20" s="304"/>
      <c r="C20" s="305"/>
      <c r="D20" s="305"/>
      <c r="E20" s="305"/>
      <c r="F20" s="305"/>
      <c r="G20" s="305"/>
      <c r="H20" s="305"/>
      <c r="I20" s="305"/>
      <c r="J20" s="305"/>
      <c r="K20" s="305"/>
      <c r="L20" s="305"/>
      <c r="M20" s="306"/>
      <c r="N20" s="304"/>
      <c r="O20" s="306"/>
      <c r="P20" s="623"/>
      <c r="Q20" s="624"/>
      <c r="R20" s="624"/>
      <c r="S20" s="624"/>
      <c r="T20" s="624"/>
      <c r="U20" s="624"/>
      <c r="V20" s="624"/>
      <c r="W20" s="624"/>
      <c r="X20" s="624"/>
      <c r="Y20" s="624"/>
      <c r="Z20" s="624"/>
      <c r="AA20" s="625"/>
      <c r="AB20" s="623"/>
      <c r="AC20" s="625"/>
      <c r="AD20" s="626">
        <f t="shared" ref="AD20:AD34" si="11">B20+P20</f>
        <v>0</v>
      </c>
      <c r="AE20" s="626">
        <f t="shared" si="10"/>
        <v>0</v>
      </c>
      <c r="AF20" s="626">
        <f t="shared" si="10"/>
        <v>0</v>
      </c>
      <c r="AG20" s="626">
        <f t="shared" si="10"/>
        <v>0</v>
      </c>
      <c r="AH20" s="626">
        <f t="shared" si="10"/>
        <v>0</v>
      </c>
      <c r="AI20" s="626">
        <f t="shared" si="10"/>
        <v>0</v>
      </c>
      <c r="AJ20" s="626">
        <f t="shared" si="10"/>
        <v>0</v>
      </c>
      <c r="AK20" s="626">
        <f t="shared" si="10"/>
        <v>0</v>
      </c>
      <c r="AL20" s="626">
        <f t="shared" si="10"/>
        <v>0</v>
      </c>
      <c r="AM20" s="626">
        <f t="shared" si="10"/>
        <v>0</v>
      </c>
      <c r="AN20" s="626">
        <f t="shared" si="10"/>
        <v>0</v>
      </c>
      <c r="AO20" s="626">
        <f t="shared" si="10"/>
        <v>0</v>
      </c>
      <c r="AP20" s="626">
        <f t="shared" si="10"/>
        <v>0</v>
      </c>
      <c r="AQ20" s="626">
        <f t="shared" si="10"/>
        <v>0</v>
      </c>
      <c r="AR20" s="622">
        <f t="shared" ref="AR20:AR34" si="12">SUM(AD20:AQ20)</f>
        <v>0</v>
      </c>
      <c r="AS20" s="609"/>
    </row>
    <row r="21" spans="1:45" s="95" customFormat="1" ht="18.649999999999999" customHeight="1">
      <c r="A21" s="506" t="s">
        <v>80</v>
      </c>
      <c r="B21" s="304"/>
      <c r="C21" s="305"/>
      <c r="D21" s="305"/>
      <c r="E21" s="305"/>
      <c r="F21" s="305"/>
      <c r="G21" s="305"/>
      <c r="H21" s="305"/>
      <c r="I21" s="305"/>
      <c r="J21" s="305"/>
      <c r="K21" s="305"/>
      <c r="L21" s="305"/>
      <c r="M21" s="306"/>
      <c r="N21" s="304"/>
      <c r="O21" s="306"/>
      <c r="P21" s="623"/>
      <c r="Q21" s="624"/>
      <c r="R21" s="624"/>
      <c r="S21" s="624"/>
      <c r="T21" s="624"/>
      <c r="U21" s="624"/>
      <c r="V21" s="624"/>
      <c r="W21" s="624"/>
      <c r="X21" s="624"/>
      <c r="Y21" s="624"/>
      <c r="Z21" s="624"/>
      <c r="AA21" s="625"/>
      <c r="AB21" s="623"/>
      <c r="AC21" s="625"/>
      <c r="AD21" s="626">
        <f t="shared" si="11"/>
        <v>0</v>
      </c>
      <c r="AE21" s="626">
        <f t="shared" si="10"/>
        <v>0</v>
      </c>
      <c r="AF21" s="626">
        <f t="shared" si="10"/>
        <v>0</v>
      </c>
      <c r="AG21" s="626">
        <f t="shared" si="10"/>
        <v>0</v>
      </c>
      <c r="AH21" s="626">
        <f t="shared" si="10"/>
        <v>0</v>
      </c>
      <c r="AI21" s="626">
        <f t="shared" si="10"/>
        <v>0</v>
      </c>
      <c r="AJ21" s="626">
        <f t="shared" si="10"/>
        <v>0</v>
      </c>
      <c r="AK21" s="626">
        <f t="shared" si="10"/>
        <v>0</v>
      </c>
      <c r="AL21" s="626">
        <f t="shared" si="10"/>
        <v>0</v>
      </c>
      <c r="AM21" s="626">
        <f t="shared" si="10"/>
        <v>0</v>
      </c>
      <c r="AN21" s="626">
        <f t="shared" si="10"/>
        <v>0</v>
      </c>
      <c r="AO21" s="626">
        <f t="shared" si="10"/>
        <v>0</v>
      </c>
      <c r="AP21" s="626">
        <f t="shared" si="10"/>
        <v>0</v>
      </c>
      <c r="AQ21" s="626">
        <f t="shared" si="10"/>
        <v>0</v>
      </c>
      <c r="AR21" s="622">
        <f t="shared" si="12"/>
        <v>0</v>
      </c>
      <c r="AS21" s="609"/>
    </row>
    <row r="22" spans="1:45" s="95" customFormat="1" ht="18.649999999999999" customHeight="1">
      <c r="A22" s="506" t="s">
        <v>105</v>
      </c>
      <c r="B22" s="304"/>
      <c r="C22" s="305"/>
      <c r="D22" s="305"/>
      <c r="E22" s="305"/>
      <c r="F22" s="305"/>
      <c r="G22" s="305"/>
      <c r="H22" s="305"/>
      <c r="I22" s="305"/>
      <c r="J22" s="305"/>
      <c r="K22" s="305"/>
      <c r="L22" s="305"/>
      <c r="M22" s="306"/>
      <c r="N22" s="304"/>
      <c r="O22" s="306"/>
      <c r="P22" s="623"/>
      <c r="Q22" s="624"/>
      <c r="R22" s="624"/>
      <c r="S22" s="624"/>
      <c r="T22" s="624"/>
      <c r="U22" s="624"/>
      <c r="V22" s="624"/>
      <c r="W22" s="624"/>
      <c r="X22" s="624"/>
      <c r="Y22" s="624"/>
      <c r="Z22" s="624"/>
      <c r="AA22" s="625"/>
      <c r="AB22" s="623"/>
      <c r="AC22" s="625"/>
      <c r="AD22" s="626">
        <f t="shared" si="11"/>
        <v>0</v>
      </c>
      <c r="AE22" s="626">
        <f t="shared" si="10"/>
        <v>0</v>
      </c>
      <c r="AF22" s="626">
        <f t="shared" si="10"/>
        <v>0</v>
      </c>
      <c r="AG22" s="626">
        <f t="shared" si="10"/>
        <v>0</v>
      </c>
      <c r="AH22" s="626">
        <f t="shared" si="10"/>
        <v>0</v>
      </c>
      <c r="AI22" s="626">
        <f t="shared" si="10"/>
        <v>0</v>
      </c>
      <c r="AJ22" s="626">
        <f t="shared" si="10"/>
        <v>0</v>
      </c>
      <c r="AK22" s="626">
        <f t="shared" si="10"/>
        <v>0</v>
      </c>
      <c r="AL22" s="626">
        <f t="shared" si="10"/>
        <v>0</v>
      </c>
      <c r="AM22" s="626">
        <f t="shared" si="10"/>
        <v>0</v>
      </c>
      <c r="AN22" s="626">
        <f t="shared" si="10"/>
        <v>0</v>
      </c>
      <c r="AO22" s="626">
        <f t="shared" si="10"/>
        <v>0</v>
      </c>
      <c r="AP22" s="626">
        <f t="shared" si="10"/>
        <v>0</v>
      </c>
      <c r="AQ22" s="626">
        <f t="shared" si="10"/>
        <v>0</v>
      </c>
      <c r="AR22" s="622">
        <f t="shared" si="12"/>
        <v>0</v>
      </c>
      <c r="AS22" s="609"/>
    </row>
    <row r="23" spans="1:45" s="95" customFormat="1" ht="18.649999999999999" customHeight="1">
      <c r="A23" s="506" t="s">
        <v>202</v>
      </c>
      <c r="B23" s="304"/>
      <c r="C23" s="305"/>
      <c r="D23" s="305"/>
      <c r="E23" s="305"/>
      <c r="F23" s="305"/>
      <c r="G23" s="305"/>
      <c r="H23" s="305"/>
      <c r="I23" s="305"/>
      <c r="J23" s="305"/>
      <c r="K23" s="305"/>
      <c r="L23" s="305"/>
      <c r="M23" s="306"/>
      <c r="N23" s="304"/>
      <c r="O23" s="306"/>
      <c r="P23" s="623"/>
      <c r="Q23" s="624"/>
      <c r="R23" s="624"/>
      <c r="S23" s="624"/>
      <c r="T23" s="624"/>
      <c r="U23" s="624"/>
      <c r="V23" s="624"/>
      <c r="W23" s="624"/>
      <c r="X23" s="624"/>
      <c r="Y23" s="624"/>
      <c r="Z23" s="624"/>
      <c r="AA23" s="625"/>
      <c r="AB23" s="623"/>
      <c r="AC23" s="625"/>
      <c r="AD23" s="626">
        <f t="shared" si="11"/>
        <v>0</v>
      </c>
      <c r="AE23" s="626">
        <f t="shared" si="10"/>
        <v>0</v>
      </c>
      <c r="AF23" s="626">
        <f t="shared" si="10"/>
        <v>0</v>
      </c>
      <c r="AG23" s="626">
        <f t="shared" si="10"/>
        <v>0</v>
      </c>
      <c r="AH23" s="626">
        <f t="shared" si="10"/>
        <v>0</v>
      </c>
      <c r="AI23" s="626">
        <f t="shared" si="10"/>
        <v>0</v>
      </c>
      <c r="AJ23" s="626">
        <f t="shared" si="10"/>
        <v>0</v>
      </c>
      <c r="AK23" s="626">
        <f t="shared" si="10"/>
        <v>0</v>
      </c>
      <c r="AL23" s="626">
        <f t="shared" si="10"/>
        <v>0</v>
      </c>
      <c r="AM23" s="626">
        <f t="shared" si="10"/>
        <v>0</v>
      </c>
      <c r="AN23" s="626">
        <f t="shared" si="10"/>
        <v>0</v>
      </c>
      <c r="AO23" s="626">
        <f t="shared" si="10"/>
        <v>0</v>
      </c>
      <c r="AP23" s="626">
        <f t="shared" si="10"/>
        <v>0</v>
      </c>
      <c r="AQ23" s="626">
        <f t="shared" si="10"/>
        <v>0</v>
      </c>
      <c r="AR23" s="622">
        <f t="shared" si="12"/>
        <v>0</v>
      </c>
      <c r="AS23" s="609"/>
    </row>
    <row r="24" spans="1:45" s="95" customFormat="1" ht="18.649999999999999" customHeight="1">
      <c r="A24" s="506" t="s">
        <v>203</v>
      </c>
      <c r="B24" s="304"/>
      <c r="C24" s="305"/>
      <c r="D24" s="305"/>
      <c r="E24" s="305"/>
      <c r="F24" s="305"/>
      <c r="G24" s="305"/>
      <c r="H24" s="305"/>
      <c r="I24" s="305"/>
      <c r="J24" s="305"/>
      <c r="K24" s="305"/>
      <c r="L24" s="305"/>
      <c r="M24" s="306"/>
      <c r="N24" s="304"/>
      <c r="O24" s="306"/>
      <c r="P24" s="623"/>
      <c r="Q24" s="624"/>
      <c r="R24" s="624"/>
      <c r="S24" s="624"/>
      <c r="T24" s="624"/>
      <c r="U24" s="624"/>
      <c r="V24" s="624"/>
      <c r="W24" s="624"/>
      <c r="X24" s="624"/>
      <c r="Y24" s="624"/>
      <c r="Z24" s="624"/>
      <c r="AA24" s="625"/>
      <c r="AB24" s="623"/>
      <c r="AC24" s="625"/>
      <c r="AD24" s="626">
        <f t="shared" si="11"/>
        <v>0</v>
      </c>
      <c r="AE24" s="626">
        <f t="shared" si="10"/>
        <v>0</v>
      </c>
      <c r="AF24" s="626">
        <f t="shared" si="10"/>
        <v>0</v>
      </c>
      <c r="AG24" s="626">
        <f t="shared" si="10"/>
        <v>0</v>
      </c>
      <c r="AH24" s="626">
        <f t="shared" si="10"/>
        <v>0</v>
      </c>
      <c r="AI24" s="626">
        <f t="shared" si="10"/>
        <v>0</v>
      </c>
      <c r="AJ24" s="626">
        <f t="shared" si="10"/>
        <v>0</v>
      </c>
      <c r="AK24" s="626">
        <f t="shared" si="10"/>
        <v>0</v>
      </c>
      <c r="AL24" s="626">
        <f t="shared" si="10"/>
        <v>0</v>
      </c>
      <c r="AM24" s="626">
        <f t="shared" si="10"/>
        <v>0</v>
      </c>
      <c r="AN24" s="626">
        <f t="shared" si="10"/>
        <v>0</v>
      </c>
      <c r="AO24" s="626">
        <f t="shared" si="10"/>
        <v>0</v>
      </c>
      <c r="AP24" s="626">
        <f t="shared" si="10"/>
        <v>0</v>
      </c>
      <c r="AQ24" s="626">
        <f t="shared" si="10"/>
        <v>0</v>
      </c>
      <c r="AR24" s="622">
        <f t="shared" si="12"/>
        <v>0</v>
      </c>
      <c r="AS24" s="609"/>
    </row>
    <row r="25" spans="1:45" s="95" customFormat="1" ht="18.649999999999999" customHeight="1">
      <c r="A25" s="506" t="s">
        <v>204</v>
      </c>
      <c r="B25" s="304"/>
      <c r="C25" s="305"/>
      <c r="D25" s="305"/>
      <c r="E25" s="305"/>
      <c r="F25" s="305"/>
      <c r="G25" s="305"/>
      <c r="H25" s="305"/>
      <c r="I25" s="305"/>
      <c r="J25" s="305"/>
      <c r="K25" s="305"/>
      <c r="L25" s="305"/>
      <c r="M25" s="306"/>
      <c r="N25" s="304"/>
      <c r="O25" s="306"/>
      <c r="P25" s="623"/>
      <c r="Q25" s="624"/>
      <c r="R25" s="624"/>
      <c r="S25" s="624"/>
      <c r="T25" s="624"/>
      <c r="U25" s="624"/>
      <c r="V25" s="624"/>
      <c r="W25" s="624"/>
      <c r="X25" s="624"/>
      <c r="Y25" s="624"/>
      <c r="Z25" s="624"/>
      <c r="AA25" s="625"/>
      <c r="AB25" s="623"/>
      <c r="AC25" s="625"/>
      <c r="AD25" s="626">
        <f t="shared" si="11"/>
        <v>0</v>
      </c>
      <c r="AE25" s="626">
        <f t="shared" si="10"/>
        <v>0</v>
      </c>
      <c r="AF25" s="626">
        <f t="shared" si="10"/>
        <v>0</v>
      </c>
      <c r="AG25" s="626">
        <f t="shared" si="10"/>
        <v>0</v>
      </c>
      <c r="AH25" s="626">
        <f t="shared" si="10"/>
        <v>0</v>
      </c>
      <c r="AI25" s="626">
        <f t="shared" si="10"/>
        <v>0</v>
      </c>
      <c r="AJ25" s="626">
        <f t="shared" si="10"/>
        <v>0</v>
      </c>
      <c r="AK25" s="626">
        <f t="shared" si="10"/>
        <v>0</v>
      </c>
      <c r="AL25" s="626">
        <f t="shared" si="10"/>
        <v>0</v>
      </c>
      <c r="AM25" s="626">
        <f t="shared" si="10"/>
        <v>0</v>
      </c>
      <c r="AN25" s="626">
        <f t="shared" si="10"/>
        <v>0</v>
      </c>
      <c r="AO25" s="626">
        <f t="shared" si="10"/>
        <v>0</v>
      </c>
      <c r="AP25" s="626">
        <f t="shared" si="10"/>
        <v>0</v>
      </c>
      <c r="AQ25" s="626">
        <f t="shared" si="10"/>
        <v>0</v>
      </c>
      <c r="AR25" s="622">
        <f t="shared" si="12"/>
        <v>0</v>
      </c>
      <c r="AS25" s="609"/>
    </row>
    <row r="26" spans="1:45" s="95" customFormat="1" ht="18.649999999999999" customHeight="1">
      <c r="A26" s="506" t="s">
        <v>205</v>
      </c>
      <c r="B26" s="304"/>
      <c r="C26" s="305"/>
      <c r="D26" s="305"/>
      <c r="E26" s="305"/>
      <c r="F26" s="305"/>
      <c r="G26" s="305"/>
      <c r="H26" s="305"/>
      <c r="I26" s="305"/>
      <c r="J26" s="305"/>
      <c r="K26" s="305"/>
      <c r="L26" s="305"/>
      <c r="M26" s="306"/>
      <c r="N26" s="304"/>
      <c r="O26" s="306"/>
      <c r="P26" s="623"/>
      <c r="Q26" s="624"/>
      <c r="R26" s="624"/>
      <c r="S26" s="624"/>
      <c r="T26" s="624"/>
      <c r="U26" s="624"/>
      <c r="V26" s="624"/>
      <c r="W26" s="624"/>
      <c r="X26" s="624"/>
      <c r="Y26" s="624"/>
      <c r="Z26" s="624"/>
      <c r="AA26" s="625"/>
      <c r="AB26" s="623"/>
      <c r="AC26" s="625"/>
      <c r="AD26" s="626">
        <f t="shared" si="11"/>
        <v>0</v>
      </c>
      <c r="AE26" s="626">
        <f t="shared" si="10"/>
        <v>0</v>
      </c>
      <c r="AF26" s="626">
        <f t="shared" si="10"/>
        <v>0</v>
      </c>
      <c r="AG26" s="626">
        <f t="shared" si="10"/>
        <v>0</v>
      </c>
      <c r="AH26" s="626">
        <f t="shared" si="10"/>
        <v>0</v>
      </c>
      <c r="AI26" s="626">
        <f t="shared" si="10"/>
        <v>0</v>
      </c>
      <c r="AJ26" s="626">
        <f t="shared" si="10"/>
        <v>0</v>
      </c>
      <c r="AK26" s="626">
        <f t="shared" si="10"/>
        <v>0</v>
      </c>
      <c r="AL26" s="626">
        <f t="shared" si="10"/>
        <v>0</v>
      </c>
      <c r="AM26" s="626">
        <f t="shared" si="10"/>
        <v>0</v>
      </c>
      <c r="AN26" s="626">
        <f t="shared" si="10"/>
        <v>0</v>
      </c>
      <c r="AO26" s="626">
        <f t="shared" si="10"/>
        <v>0</v>
      </c>
      <c r="AP26" s="626">
        <f t="shared" si="10"/>
        <v>0</v>
      </c>
      <c r="AQ26" s="626">
        <f t="shared" si="10"/>
        <v>0</v>
      </c>
      <c r="AR26" s="622">
        <f t="shared" si="12"/>
        <v>0</v>
      </c>
      <c r="AS26" s="609"/>
    </row>
    <row r="27" spans="1:45" s="95" customFormat="1" ht="18.649999999999999" customHeight="1">
      <c r="A27" s="506" t="s">
        <v>206</v>
      </c>
      <c r="B27" s="304"/>
      <c r="C27" s="305"/>
      <c r="D27" s="305"/>
      <c r="E27" s="305"/>
      <c r="F27" s="305"/>
      <c r="G27" s="305"/>
      <c r="H27" s="305"/>
      <c r="I27" s="305"/>
      <c r="J27" s="305"/>
      <c r="K27" s="305"/>
      <c r="L27" s="305"/>
      <c r="M27" s="306"/>
      <c r="N27" s="304"/>
      <c r="O27" s="306"/>
      <c r="P27" s="623"/>
      <c r="Q27" s="624"/>
      <c r="R27" s="624"/>
      <c r="S27" s="624"/>
      <c r="T27" s="624"/>
      <c r="U27" s="624"/>
      <c r="V27" s="624"/>
      <c r="W27" s="624"/>
      <c r="X27" s="624"/>
      <c r="Y27" s="624"/>
      <c r="Z27" s="624"/>
      <c r="AA27" s="625"/>
      <c r="AB27" s="623"/>
      <c r="AC27" s="625"/>
      <c r="AD27" s="626">
        <f t="shared" si="11"/>
        <v>0</v>
      </c>
      <c r="AE27" s="626">
        <f t="shared" si="10"/>
        <v>0</v>
      </c>
      <c r="AF27" s="626">
        <f t="shared" si="10"/>
        <v>0</v>
      </c>
      <c r="AG27" s="626">
        <f t="shared" si="10"/>
        <v>0</v>
      </c>
      <c r="AH27" s="626">
        <f t="shared" si="10"/>
        <v>0</v>
      </c>
      <c r="AI27" s="626">
        <f t="shared" si="10"/>
        <v>0</v>
      </c>
      <c r="AJ27" s="626">
        <f t="shared" si="10"/>
        <v>0</v>
      </c>
      <c r="AK27" s="626">
        <f t="shared" si="10"/>
        <v>0</v>
      </c>
      <c r="AL27" s="626">
        <f t="shared" si="10"/>
        <v>0</v>
      </c>
      <c r="AM27" s="626">
        <f t="shared" si="10"/>
        <v>0</v>
      </c>
      <c r="AN27" s="626">
        <f t="shared" si="10"/>
        <v>0</v>
      </c>
      <c r="AO27" s="626">
        <f t="shared" si="10"/>
        <v>0</v>
      </c>
      <c r="AP27" s="626">
        <f t="shared" si="10"/>
        <v>0</v>
      </c>
      <c r="AQ27" s="626">
        <f t="shared" si="10"/>
        <v>0</v>
      </c>
      <c r="AR27" s="622">
        <f t="shared" si="12"/>
        <v>0</v>
      </c>
      <c r="AS27" s="609"/>
    </row>
    <row r="28" spans="1:45" s="95" customFormat="1" ht="18.649999999999999" customHeight="1">
      <c r="A28" s="506" t="s">
        <v>207</v>
      </c>
      <c r="B28" s="304"/>
      <c r="C28" s="305"/>
      <c r="D28" s="305"/>
      <c r="E28" s="305"/>
      <c r="F28" s="305"/>
      <c r="G28" s="305"/>
      <c r="H28" s="305"/>
      <c r="I28" s="305"/>
      <c r="J28" s="305"/>
      <c r="K28" s="305"/>
      <c r="L28" s="305"/>
      <c r="M28" s="306"/>
      <c r="N28" s="304"/>
      <c r="O28" s="306"/>
      <c r="P28" s="623"/>
      <c r="Q28" s="624"/>
      <c r="R28" s="624"/>
      <c r="S28" s="624"/>
      <c r="T28" s="624"/>
      <c r="U28" s="624"/>
      <c r="V28" s="624"/>
      <c r="W28" s="624"/>
      <c r="X28" s="624"/>
      <c r="Y28" s="624"/>
      <c r="Z28" s="624"/>
      <c r="AA28" s="625"/>
      <c r="AB28" s="623"/>
      <c r="AC28" s="625"/>
      <c r="AD28" s="626">
        <f t="shared" si="11"/>
        <v>0</v>
      </c>
      <c r="AE28" s="626">
        <f t="shared" si="10"/>
        <v>0</v>
      </c>
      <c r="AF28" s="626">
        <f t="shared" si="10"/>
        <v>0</v>
      </c>
      <c r="AG28" s="626">
        <f t="shared" si="10"/>
        <v>0</v>
      </c>
      <c r="AH28" s="626">
        <f t="shared" si="10"/>
        <v>0</v>
      </c>
      <c r="AI28" s="626">
        <f t="shared" si="10"/>
        <v>0</v>
      </c>
      <c r="AJ28" s="626">
        <f t="shared" si="10"/>
        <v>0</v>
      </c>
      <c r="AK28" s="626">
        <f t="shared" si="10"/>
        <v>0</v>
      </c>
      <c r="AL28" s="626">
        <f t="shared" si="10"/>
        <v>0</v>
      </c>
      <c r="AM28" s="626">
        <f t="shared" si="10"/>
        <v>0</v>
      </c>
      <c r="AN28" s="626">
        <f t="shared" si="10"/>
        <v>0</v>
      </c>
      <c r="AO28" s="626">
        <f t="shared" si="10"/>
        <v>0</v>
      </c>
      <c r="AP28" s="626">
        <f t="shared" si="10"/>
        <v>0</v>
      </c>
      <c r="AQ28" s="626">
        <f t="shared" si="10"/>
        <v>0</v>
      </c>
      <c r="AR28" s="622">
        <f t="shared" si="12"/>
        <v>0</v>
      </c>
      <c r="AS28" s="609"/>
    </row>
    <row r="29" spans="1:45" s="95" customFormat="1" ht="18.649999999999999" customHeight="1">
      <c r="A29" s="507" t="s">
        <v>6</v>
      </c>
      <c r="B29" s="304"/>
      <c r="C29" s="305"/>
      <c r="D29" s="305"/>
      <c r="E29" s="305"/>
      <c r="F29" s="305"/>
      <c r="G29" s="305"/>
      <c r="H29" s="305"/>
      <c r="I29" s="305"/>
      <c r="J29" s="305"/>
      <c r="K29" s="305"/>
      <c r="L29" s="305"/>
      <c r="M29" s="306"/>
      <c r="N29" s="304"/>
      <c r="O29" s="306"/>
      <c r="P29" s="623"/>
      <c r="Q29" s="624"/>
      <c r="R29" s="624"/>
      <c r="S29" s="624"/>
      <c r="T29" s="624"/>
      <c r="U29" s="624"/>
      <c r="V29" s="624"/>
      <c r="W29" s="624"/>
      <c r="X29" s="624"/>
      <c r="Y29" s="624"/>
      <c r="Z29" s="624"/>
      <c r="AA29" s="625"/>
      <c r="AB29" s="623"/>
      <c r="AC29" s="625"/>
      <c r="AD29" s="626">
        <f t="shared" si="11"/>
        <v>0</v>
      </c>
      <c r="AE29" s="626">
        <f t="shared" si="10"/>
        <v>0</v>
      </c>
      <c r="AF29" s="626">
        <f t="shared" si="10"/>
        <v>0</v>
      </c>
      <c r="AG29" s="626">
        <f t="shared" si="10"/>
        <v>0</v>
      </c>
      <c r="AH29" s="626">
        <f t="shared" si="10"/>
        <v>0</v>
      </c>
      <c r="AI29" s="626">
        <f t="shared" si="10"/>
        <v>0</v>
      </c>
      <c r="AJ29" s="626">
        <f t="shared" si="10"/>
        <v>0</v>
      </c>
      <c r="AK29" s="626">
        <f t="shared" si="10"/>
        <v>0</v>
      </c>
      <c r="AL29" s="626">
        <f t="shared" si="10"/>
        <v>0</v>
      </c>
      <c r="AM29" s="626">
        <f t="shared" si="10"/>
        <v>0</v>
      </c>
      <c r="AN29" s="626">
        <f t="shared" si="10"/>
        <v>0</v>
      </c>
      <c r="AO29" s="626">
        <f t="shared" si="10"/>
        <v>0</v>
      </c>
      <c r="AP29" s="626">
        <f t="shared" si="10"/>
        <v>0</v>
      </c>
      <c r="AQ29" s="626">
        <f t="shared" si="10"/>
        <v>0</v>
      </c>
      <c r="AR29" s="622">
        <f t="shared" si="12"/>
        <v>0</v>
      </c>
      <c r="AS29" s="609"/>
    </row>
    <row r="30" spans="1:45" s="95" customFormat="1" ht="18.649999999999999" customHeight="1">
      <c r="A30" s="313"/>
      <c r="B30" s="304"/>
      <c r="C30" s="305"/>
      <c r="D30" s="305"/>
      <c r="E30" s="305"/>
      <c r="F30" s="305"/>
      <c r="G30" s="305"/>
      <c r="H30" s="305"/>
      <c r="I30" s="305"/>
      <c r="J30" s="305"/>
      <c r="K30" s="305"/>
      <c r="L30" s="305"/>
      <c r="M30" s="306"/>
      <c r="N30" s="304"/>
      <c r="O30" s="306"/>
      <c r="P30" s="623"/>
      <c r="Q30" s="624"/>
      <c r="R30" s="624"/>
      <c r="S30" s="624"/>
      <c r="T30" s="624"/>
      <c r="U30" s="624"/>
      <c r="V30" s="624"/>
      <c r="W30" s="624"/>
      <c r="X30" s="624"/>
      <c r="Y30" s="624"/>
      <c r="Z30" s="624"/>
      <c r="AA30" s="625"/>
      <c r="AB30" s="623"/>
      <c r="AC30" s="625"/>
      <c r="AD30" s="626">
        <f t="shared" si="11"/>
        <v>0</v>
      </c>
      <c r="AE30" s="626">
        <f t="shared" si="10"/>
        <v>0</v>
      </c>
      <c r="AF30" s="626">
        <f t="shared" si="10"/>
        <v>0</v>
      </c>
      <c r="AG30" s="626">
        <f t="shared" si="10"/>
        <v>0</v>
      </c>
      <c r="AH30" s="626">
        <f t="shared" si="10"/>
        <v>0</v>
      </c>
      <c r="AI30" s="626">
        <f t="shared" si="10"/>
        <v>0</v>
      </c>
      <c r="AJ30" s="626">
        <f t="shared" si="10"/>
        <v>0</v>
      </c>
      <c r="AK30" s="626">
        <f t="shared" si="10"/>
        <v>0</v>
      </c>
      <c r="AL30" s="626">
        <f t="shared" si="10"/>
        <v>0</v>
      </c>
      <c r="AM30" s="626">
        <f t="shared" si="10"/>
        <v>0</v>
      </c>
      <c r="AN30" s="626">
        <f t="shared" si="10"/>
        <v>0</v>
      </c>
      <c r="AO30" s="626">
        <f t="shared" si="10"/>
        <v>0</v>
      </c>
      <c r="AP30" s="626">
        <f t="shared" si="10"/>
        <v>0</v>
      </c>
      <c r="AQ30" s="626">
        <f t="shared" si="10"/>
        <v>0</v>
      </c>
      <c r="AR30" s="622">
        <f t="shared" si="12"/>
        <v>0</v>
      </c>
      <c r="AS30" s="609"/>
    </row>
    <row r="31" spans="1:45" s="95" customFormat="1" ht="18.649999999999999" customHeight="1">
      <c r="A31" s="313"/>
      <c r="B31" s="304"/>
      <c r="C31" s="305"/>
      <c r="D31" s="305"/>
      <c r="E31" s="305"/>
      <c r="F31" s="305"/>
      <c r="G31" s="305"/>
      <c r="H31" s="305"/>
      <c r="I31" s="305"/>
      <c r="J31" s="305"/>
      <c r="K31" s="305"/>
      <c r="L31" s="305"/>
      <c r="M31" s="306"/>
      <c r="N31" s="304"/>
      <c r="O31" s="306"/>
      <c r="P31" s="623"/>
      <c r="Q31" s="624"/>
      <c r="R31" s="624"/>
      <c r="S31" s="624"/>
      <c r="T31" s="624"/>
      <c r="U31" s="624"/>
      <c r="V31" s="624"/>
      <c r="W31" s="624"/>
      <c r="X31" s="624"/>
      <c r="Y31" s="624"/>
      <c r="Z31" s="624"/>
      <c r="AA31" s="625"/>
      <c r="AB31" s="623"/>
      <c r="AC31" s="625"/>
      <c r="AD31" s="626">
        <f t="shared" si="11"/>
        <v>0</v>
      </c>
      <c r="AE31" s="626">
        <f t="shared" si="10"/>
        <v>0</v>
      </c>
      <c r="AF31" s="626">
        <f t="shared" si="10"/>
        <v>0</v>
      </c>
      <c r="AG31" s="626">
        <f t="shared" si="10"/>
        <v>0</v>
      </c>
      <c r="AH31" s="626">
        <f t="shared" si="10"/>
        <v>0</v>
      </c>
      <c r="AI31" s="626">
        <f t="shared" si="10"/>
        <v>0</v>
      </c>
      <c r="AJ31" s="626">
        <f t="shared" si="10"/>
        <v>0</v>
      </c>
      <c r="AK31" s="626">
        <f t="shared" si="10"/>
        <v>0</v>
      </c>
      <c r="AL31" s="626">
        <f t="shared" si="10"/>
        <v>0</v>
      </c>
      <c r="AM31" s="626">
        <f t="shared" si="10"/>
        <v>0</v>
      </c>
      <c r="AN31" s="626">
        <f t="shared" si="10"/>
        <v>0</v>
      </c>
      <c r="AO31" s="626">
        <f t="shared" si="10"/>
        <v>0</v>
      </c>
      <c r="AP31" s="626">
        <f t="shared" si="10"/>
        <v>0</v>
      </c>
      <c r="AQ31" s="626">
        <f t="shared" si="10"/>
        <v>0</v>
      </c>
      <c r="AR31" s="622">
        <f t="shared" si="12"/>
        <v>0</v>
      </c>
      <c r="AS31" s="609"/>
    </row>
    <row r="32" spans="1:45" s="95" customFormat="1" ht="18.649999999999999" customHeight="1">
      <c r="A32" s="313"/>
      <c r="B32" s="304"/>
      <c r="C32" s="305"/>
      <c r="D32" s="305"/>
      <c r="E32" s="305"/>
      <c r="F32" s="305"/>
      <c r="G32" s="305"/>
      <c r="H32" s="305"/>
      <c r="I32" s="305"/>
      <c r="J32" s="305"/>
      <c r="K32" s="305"/>
      <c r="L32" s="305"/>
      <c r="M32" s="306"/>
      <c r="N32" s="304"/>
      <c r="O32" s="306"/>
      <c r="P32" s="623"/>
      <c r="Q32" s="624"/>
      <c r="R32" s="624"/>
      <c r="S32" s="624"/>
      <c r="T32" s="624"/>
      <c r="U32" s="624"/>
      <c r="V32" s="624"/>
      <c r="W32" s="624"/>
      <c r="X32" s="624"/>
      <c r="Y32" s="624"/>
      <c r="Z32" s="624"/>
      <c r="AA32" s="625"/>
      <c r="AB32" s="623"/>
      <c r="AC32" s="625"/>
      <c r="AD32" s="626">
        <f t="shared" si="11"/>
        <v>0</v>
      </c>
      <c r="AE32" s="626">
        <f t="shared" si="10"/>
        <v>0</v>
      </c>
      <c r="AF32" s="626">
        <f t="shared" si="10"/>
        <v>0</v>
      </c>
      <c r="AG32" s="626">
        <f t="shared" si="10"/>
        <v>0</v>
      </c>
      <c r="AH32" s="626">
        <f t="shared" si="10"/>
        <v>0</v>
      </c>
      <c r="AI32" s="626">
        <f t="shared" si="10"/>
        <v>0</v>
      </c>
      <c r="AJ32" s="626">
        <f t="shared" si="10"/>
        <v>0</v>
      </c>
      <c r="AK32" s="626">
        <f t="shared" si="10"/>
        <v>0</v>
      </c>
      <c r="AL32" s="626">
        <f t="shared" si="10"/>
        <v>0</v>
      </c>
      <c r="AM32" s="626">
        <f t="shared" si="10"/>
        <v>0</v>
      </c>
      <c r="AN32" s="626">
        <f t="shared" si="10"/>
        <v>0</v>
      </c>
      <c r="AO32" s="626">
        <f t="shared" si="10"/>
        <v>0</v>
      </c>
      <c r="AP32" s="626">
        <f t="shared" si="10"/>
        <v>0</v>
      </c>
      <c r="AQ32" s="626">
        <f t="shared" si="10"/>
        <v>0</v>
      </c>
      <c r="AR32" s="622">
        <f t="shared" si="12"/>
        <v>0</v>
      </c>
      <c r="AS32" s="609"/>
    </row>
    <row r="33" spans="1:45" s="95" customFormat="1" ht="18.649999999999999" customHeight="1">
      <c r="A33" s="313"/>
      <c r="B33" s="304"/>
      <c r="C33" s="305"/>
      <c r="D33" s="305"/>
      <c r="E33" s="305"/>
      <c r="F33" s="305"/>
      <c r="G33" s="305"/>
      <c r="H33" s="305"/>
      <c r="I33" s="305"/>
      <c r="J33" s="305"/>
      <c r="K33" s="305"/>
      <c r="L33" s="305"/>
      <c r="M33" s="306"/>
      <c r="N33" s="304"/>
      <c r="O33" s="306"/>
      <c r="P33" s="623"/>
      <c r="Q33" s="624"/>
      <c r="R33" s="624"/>
      <c r="S33" s="624"/>
      <c r="T33" s="624"/>
      <c r="U33" s="624"/>
      <c r="V33" s="624"/>
      <c r="W33" s="624"/>
      <c r="X33" s="624"/>
      <c r="Y33" s="624"/>
      <c r="Z33" s="624"/>
      <c r="AA33" s="625"/>
      <c r="AB33" s="623"/>
      <c r="AC33" s="625"/>
      <c r="AD33" s="626">
        <f t="shared" si="11"/>
        <v>0</v>
      </c>
      <c r="AE33" s="626">
        <f t="shared" si="10"/>
        <v>0</v>
      </c>
      <c r="AF33" s="626">
        <f t="shared" si="10"/>
        <v>0</v>
      </c>
      <c r="AG33" s="626">
        <f t="shared" si="10"/>
        <v>0</v>
      </c>
      <c r="AH33" s="626">
        <f t="shared" si="10"/>
        <v>0</v>
      </c>
      <c r="AI33" s="626">
        <f t="shared" si="10"/>
        <v>0</v>
      </c>
      <c r="AJ33" s="626">
        <f t="shared" si="10"/>
        <v>0</v>
      </c>
      <c r="AK33" s="626">
        <f t="shared" si="10"/>
        <v>0</v>
      </c>
      <c r="AL33" s="626">
        <f t="shared" si="10"/>
        <v>0</v>
      </c>
      <c r="AM33" s="626">
        <f t="shared" si="10"/>
        <v>0</v>
      </c>
      <c r="AN33" s="626">
        <f t="shared" si="10"/>
        <v>0</v>
      </c>
      <c r="AO33" s="626">
        <f t="shared" si="10"/>
        <v>0</v>
      </c>
      <c r="AP33" s="626">
        <f t="shared" si="10"/>
        <v>0</v>
      </c>
      <c r="AQ33" s="626">
        <f t="shared" si="10"/>
        <v>0</v>
      </c>
      <c r="AR33" s="622">
        <f t="shared" si="12"/>
        <v>0</v>
      </c>
      <c r="AS33" s="609"/>
    </row>
    <row r="34" spans="1:45" s="95" customFormat="1" ht="18.649999999999999" customHeight="1">
      <c r="A34" s="313"/>
      <c r="B34" s="304"/>
      <c r="C34" s="305"/>
      <c r="D34" s="305"/>
      <c r="E34" s="305"/>
      <c r="F34" s="305"/>
      <c r="G34" s="305"/>
      <c r="H34" s="305"/>
      <c r="I34" s="305"/>
      <c r="J34" s="305"/>
      <c r="K34" s="305"/>
      <c r="L34" s="305"/>
      <c r="M34" s="306"/>
      <c r="N34" s="304"/>
      <c r="O34" s="306"/>
      <c r="P34" s="623"/>
      <c r="Q34" s="624"/>
      <c r="R34" s="624"/>
      <c r="S34" s="624"/>
      <c r="T34" s="624"/>
      <c r="U34" s="624"/>
      <c r="V34" s="624"/>
      <c r="W34" s="624"/>
      <c r="X34" s="624"/>
      <c r="Y34" s="624"/>
      <c r="Z34" s="624"/>
      <c r="AA34" s="625"/>
      <c r="AB34" s="623"/>
      <c r="AC34" s="625"/>
      <c r="AD34" s="626">
        <f t="shared" si="11"/>
        <v>0</v>
      </c>
      <c r="AE34" s="626">
        <f t="shared" si="10"/>
        <v>0</v>
      </c>
      <c r="AF34" s="626">
        <f t="shared" si="10"/>
        <v>0</v>
      </c>
      <c r="AG34" s="626">
        <f t="shared" si="10"/>
        <v>0</v>
      </c>
      <c r="AH34" s="626">
        <f t="shared" si="10"/>
        <v>0</v>
      </c>
      <c r="AI34" s="626">
        <f t="shared" si="10"/>
        <v>0</v>
      </c>
      <c r="AJ34" s="626">
        <f t="shared" si="10"/>
        <v>0</v>
      </c>
      <c r="AK34" s="626">
        <f t="shared" si="10"/>
        <v>0</v>
      </c>
      <c r="AL34" s="626">
        <f t="shared" si="10"/>
        <v>0</v>
      </c>
      <c r="AM34" s="626">
        <f t="shared" si="10"/>
        <v>0</v>
      </c>
      <c r="AN34" s="626">
        <f t="shared" si="10"/>
        <v>0</v>
      </c>
      <c r="AO34" s="626">
        <f t="shared" si="10"/>
        <v>0</v>
      </c>
      <c r="AP34" s="626">
        <f t="shared" si="10"/>
        <v>0</v>
      </c>
      <c r="AQ34" s="626">
        <f t="shared" si="10"/>
        <v>0</v>
      </c>
      <c r="AR34" s="622">
        <f t="shared" si="12"/>
        <v>0</v>
      </c>
      <c r="AS34" s="609"/>
    </row>
    <row r="35" spans="1:45" s="95" customFormat="1" ht="18.649999999999999" customHeight="1">
      <c r="A35" s="312"/>
      <c r="B35" s="298"/>
      <c r="C35" s="299"/>
      <c r="D35" s="299"/>
      <c r="E35" s="299"/>
      <c r="F35" s="299"/>
      <c r="G35" s="299"/>
      <c r="H35" s="299"/>
      <c r="I35" s="299"/>
      <c r="J35" s="299"/>
      <c r="K35" s="299"/>
      <c r="L35" s="299"/>
      <c r="M35" s="300"/>
      <c r="N35" s="298"/>
      <c r="O35" s="300"/>
      <c r="P35" s="619"/>
      <c r="Q35" s="620"/>
      <c r="R35" s="620"/>
      <c r="S35" s="620"/>
      <c r="T35" s="620"/>
      <c r="U35" s="620"/>
      <c r="V35" s="620"/>
      <c r="W35" s="620"/>
      <c r="X35" s="620"/>
      <c r="Y35" s="620"/>
      <c r="Z35" s="620"/>
      <c r="AA35" s="621"/>
      <c r="AB35" s="619"/>
      <c r="AC35" s="621"/>
      <c r="AD35" s="619"/>
      <c r="AE35" s="620"/>
      <c r="AF35" s="620"/>
      <c r="AG35" s="620"/>
      <c r="AH35" s="620"/>
      <c r="AI35" s="620"/>
      <c r="AJ35" s="620"/>
      <c r="AK35" s="620"/>
      <c r="AL35" s="620"/>
      <c r="AM35" s="620"/>
      <c r="AN35" s="620"/>
      <c r="AO35" s="621"/>
      <c r="AP35" s="619"/>
      <c r="AQ35" s="621"/>
      <c r="AR35" s="618"/>
      <c r="AS35" s="609"/>
    </row>
    <row r="36" spans="1:45" s="95" customFormat="1" ht="18.649999999999999" customHeight="1">
      <c r="A36" s="311" t="s">
        <v>209</v>
      </c>
      <c r="B36" s="301">
        <f>SUM(B37:B50)</f>
        <v>0</v>
      </c>
      <c r="C36" s="302">
        <f t="shared" ref="C36:J36" si="13">SUM(C37:C50)</f>
        <v>0</v>
      </c>
      <c r="D36" s="302">
        <f t="shared" si="13"/>
        <v>0</v>
      </c>
      <c r="E36" s="302">
        <f t="shared" si="13"/>
        <v>0</v>
      </c>
      <c r="F36" s="302">
        <f t="shared" si="13"/>
        <v>0</v>
      </c>
      <c r="G36" s="302">
        <f t="shared" si="13"/>
        <v>0</v>
      </c>
      <c r="H36" s="302">
        <f t="shared" si="13"/>
        <v>0</v>
      </c>
      <c r="I36" s="302">
        <f t="shared" si="13"/>
        <v>0</v>
      </c>
      <c r="J36" s="302">
        <f t="shared" si="13"/>
        <v>0</v>
      </c>
      <c r="K36" s="302">
        <f>SUM(K37:K50)</f>
        <v>0</v>
      </c>
      <c r="L36" s="302">
        <f>SUM(L37:L50)</f>
        <v>0</v>
      </c>
      <c r="M36" s="303">
        <f>SUM(M37:M50)</f>
        <v>0</v>
      </c>
      <c r="N36" s="301">
        <f>SUM(N37:N50)</f>
        <v>0</v>
      </c>
      <c r="O36" s="303">
        <f>SUM(O37:O50)</f>
        <v>0</v>
      </c>
      <c r="P36" s="301">
        <f t="shared" ref="P36:AL36" si="14">SUM(P37:P50)</f>
        <v>0</v>
      </c>
      <c r="Q36" s="302">
        <f t="shared" si="14"/>
        <v>0</v>
      </c>
      <c r="R36" s="302">
        <f t="shared" si="14"/>
        <v>0</v>
      </c>
      <c r="S36" s="302">
        <f t="shared" si="14"/>
        <v>0</v>
      </c>
      <c r="T36" s="302">
        <f t="shared" si="14"/>
        <v>0</v>
      </c>
      <c r="U36" s="302">
        <f t="shared" si="14"/>
        <v>0</v>
      </c>
      <c r="V36" s="302">
        <f t="shared" si="14"/>
        <v>0</v>
      </c>
      <c r="W36" s="302">
        <f t="shared" si="14"/>
        <v>0</v>
      </c>
      <c r="X36" s="302">
        <f t="shared" si="14"/>
        <v>0</v>
      </c>
      <c r="Y36" s="302">
        <f t="shared" si="14"/>
        <v>0</v>
      </c>
      <c r="Z36" s="302">
        <f t="shared" si="14"/>
        <v>0</v>
      </c>
      <c r="AA36" s="303">
        <f t="shared" si="14"/>
        <v>0</v>
      </c>
      <c r="AB36" s="301">
        <f t="shared" si="14"/>
        <v>0</v>
      </c>
      <c r="AC36" s="303">
        <f t="shared" si="14"/>
        <v>0</v>
      </c>
      <c r="AD36" s="301">
        <f t="shared" si="14"/>
        <v>0</v>
      </c>
      <c r="AE36" s="302">
        <f t="shared" si="14"/>
        <v>0</v>
      </c>
      <c r="AF36" s="302">
        <f t="shared" si="14"/>
        <v>0</v>
      </c>
      <c r="AG36" s="302">
        <f t="shared" si="14"/>
        <v>0</v>
      </c>
      <c r="AH36" s="302">
        <f t="shared" si="14"/>
        <v>0</v>
      </c>
      <c r="AI36" s="302">
        <f t="shared" si="14"/>
        <v>0</v>
      </c>
      <c r="AJ36" s="302">
        <f t="shared" si="14"/>
        <v>0</v>
      </c>
      <c r="AK36" s="302">
        <f t="shared" si="14"/>
        <v>0</v>
      </c>
      <c r="AL36" s="302">
        <f t="shared" si="14"/>
        <v>0</v>
      </c>
      <c r="AM36" s="302">
        <f>SUM(AM37:AM50)</f>
        <v>0</v>
      </c>
      <c r="AN36" s="302">
        <f>SUM(AN37:AN50)</f>
        <v>0</v>
      </c>
      <c r="AO36" s="303">
        <f>SUM(AO37:AO50)</f>
        <v>0</v>
      </c>
      <c r="AP36" s="301">
        <f>SUM(AP37:AP50)</f>
        <v>0</v>
      </c>
      <c r="AQ36" s="303">
        <f>SUM(AQ37:AQ50)</f>
        <v>0</v>
      </c>
      <c r="AR36" s="622">
        <f>SUM(AD36:AQ36)</f>
        <v>0</v>
      </c>
      <c r="AS36" s="609"/>
    </row>
    <row r="37" spans="1:45" s="95" customFormat="1" ht="18.649999999999999" customHeight="1">
      <c r="A37" s="312" t="s">
        <v>113</v>
      </c>
      <c r="B37" s="304"/>
      <c r="C37" s="305"/>
      <c r="D37" s="305"/>
      <c r="E37" s="305"/>
      <c r="F37" s="305"/>
      <c r="G37" s="305"/>
      <c r="H37" s="305"/>
      <c r="I37" s="305"/>
      <c r="J37" s="305"/>
      <c r="K37" s="305"/>
      <c r="L37" s="305"/>
      <c r="M37" s="306"/>
      <c r="N37" s="304"/>
      <c r="O37" s="306"/>
      <c r="P37" s="623"/>
      <c r="Q37" s="624"/>
      <c r="R37" s="624"/>
      <c r="S37" s="624"/>
      <c r="T37" s="624"/>
      <c r="U37" s="624"/>
      <c r="V37" s="624"/>
      <c r="W37" s="624"/>
      <c r="X37" s="624"/>
      <c r="Y37" s="624"/>
      <c r="Z37" s="624"/>
      <c r="AA37" s="625"/>
      <c r="AB37" s="623"/>
      <c r="AC37" s="625"/>
      <c r="AD37" s="626">
        <f>B37+P37</f>
        <v>0</v>
      </c>
      <c r="AE37" s="626">
        <f t="shared" ref="AE37:AQ50" si="15">C37+Q37</f>
        <v>0</v>
      </c>
      <c r="AF37" s="626">
        <f t="shared" si="15"/>
        <v>0</v>
      </c>
      <c r="AG37" s="626">
        <f t="shared" si="15"/>
        <v>0</v>
      </c>
      <c r="AH37" s="626">
        <f t="shared" si="15"/>
        <v>0</v>
      </c>
      <c r="AI37" s="626">
        <f t="shared" si="15"/>
        <v>0</v>
      </c>
      <c r="AJ37" s="626">
        <f t="shared" si="15"/>
        <v>0</v>
      </c>
      <c r="AK37" s="626">
        <f t="shared" si="15"/>
        <v>0</v>
      </c>
      <c r="AL37" s="626">
        <f t="shared" si="15"/>
        <v>0</v>
      </c>
      <c r="AM37" s="626">
        <f t="shared" si="15"/>
        <v>0</v>
      </c>
      <c r="AN37" s="626">
        <f t="shared" si="15"/>
        <v>0</v>
      </c>
      <c r="AO37" s="626">
        <f t="shared" si="15"/>
        <v>0</v>
      </c>
      <c r="AP37" s="626">
        <f t="shared" si="15"/>
        <v>0</v>
      </c>
      <c r="AQ37" s="626">
        <f t="shared" si="15"/>
        <v>0</v>
      </c>
      <c r="AR37" s="622">
        <f t="shared" ref="AR37:AR50" si="16">SUM(AD37:AQ37)</f>
        <v>0</v>
      </c>
      <c r="AS37" s="609"/>
    </row>
    <row r="38" spans="1:45" s="95" customFormat="1" ht="18.649999999999999" customHeight="1">
      <c r="A38" s="312" t="s">
        <v>210</v>
      </c>
      <c r="B38" s="304"/>
      <c r="C38" s="305"/>
      <c r="D38" s="305"/>
      <c r="E38" s="305"/>
      <c r="F38" s="305"/>
      <c r="G38" s="305"/>
      <c r="H38" s="305"/>
      <c r="I38" s="305"/>
      <c r="J38" s="305"/>
      <c r="K38" s="305"/>
      <c r="L38" s="305"/>
      <c r="M38" s="306"/>
      <c r="N38" s="304"/>
      <c r="O38" s="306"/>
      <c r="P38" s="623"/>
      <c r="Q38" s="624"/>
      <c r="R38" s="624"/>
      <c r="S38" s="624"/>
      <c r="T38" s="624"/>
      <c r="U38" s="624"/>
      <c r="V38" s="624"/>
      <c r="W38" s="624"/>
      <c r="X38" s="624"/>
      <c r="Y38" s="624"/>
      <c r="Z38" s="624"/>
      <c r="AA38" s="625"/>
      <c r="AB38" s="623"/>
      <c r="AC38" s="625"/>
      <c r="AD38" s="626">
        <f t="shared" ref="AD38:AD50" si="17">B38+P38</f>
        <v>0</v>
      </c>
      <c r="AE38" s="626">
        <f t="shared" si="15"/>
        <v>0</v>
      </c>
      <c r="AF38" s="626">
        <f t="shared" si="15"/>
        <v>0</v>
      </c>
      <c r="AG38" s="626">
        <f t="shared" si="15"/>
        <v>0</v>
      </c>
      <c r="AH38" s="626">
        <f t="shared" si="15"/>
        <v>0</v>
      </c>
      <c r="AI38" s="626">
        <f t="shared" si="15"/>
        <v>0</v>
      </c>
      <c r="AJ38" s="626">
        <f t="shared" si="15"/>
        <v>0</v>
      </c>
      <c r="AK38" s="626">
        <f t="shared" si="15"/>
        <v>0</v>
      </c>
      <c r="AL38" s="626">
        <f t="shared" si="15"/>
        <v>0</v>
      </c>
      <c r="AM38" s="626">
        <f t="shared" si="15"/>
        <v>0</v>
      </c>
      <c r="AN38" s="626">
        <f t="shared" si="15"/>
        <v>0</v>
      </c>
      <c r="AO38" s="626">
        <f t="shared" si="15"/>
        <v>0</v>
      </c>
      <c r="AP38" s="626">
        <f t="shared" si="15"/>
        <v>0</v>
      </c>
      <c r="AQ38" s="626">
        <f t="shared" si="15"/>
        <v>0</v>
      </c>
      <c r="AR38" s="622">
        <f t="shared" si="16"/>
        <v>0</v>
      </c>
      <c r="AS38" s="609"/>
    </row>
    <row r="39" spans="1:45" s="95" customFormat="1" ht="18.649999999999999" customHeight="1">
      <c r="A39" s="312" t="s">
        <v>112</v>
      </c>
      <c r="B39" s="304"/>
      <c r="C39" s="305"/>
      <c r="D39" s="305"/>
      <c r="E39" s="305"/>
      <c r="F39" s="305"/>
      <c r="G39" s="305"/>
      <c r="H39" s="305"/>
      <c r="I39" s="305"/>
      <c r="J39" s="305"/>
      <c r="K39" s="305"/>
      <c r="L39" s="305"/>
      <c r="M39" s="306"/>
      <c r="N39" s="304"/>
      <c r="O39" s="306"/>
      <c r="P39" s="623"/>
      <c r="Q39" s="624"/>
      <c r="R39" s="624"/>
      <c r="S39" s="624"/>
      <c r="T39" s="624"/>
      <c r="U39" s="624"/>
      <c r="V39" s="624"/>
      <c r="W39" s="624"/>
      <c r="X39" s="624"/>
      <c r="Y39" s="624"/>
      <c r="Z39" s="624"/>
      <c r="AA39" s="625"/>
      <c r="AB39" s="623"/>
      <c r="AC39" s="625"/>
      <c r="AD39" s="626">
        <f t="shared" si="17"/>
        <v>0</v>
      </c>
      <c r="AE39" s="626">
        <f t="shared" si="15"/>
        <v>0</v>
      </c>
      <c r="AF39" s="626">
        <f t="shared" si="15"/>
        <v>0</v>
      </c>
      <c r="AG39" s="626">
        <f t="shared" si="15"/>
        <v>0</v>
      </c>
      <c r="AH39" s="626">
        <f t="shared" si="15"/>
        <v>0</v>
      </c>
      <c r="AI39" s="626">
        <f t="shared" si="15"/>
        <v>0</v>
      </c>
      <c r="AJ39" s="626">
        <f t="shared" si="15"/>
        <v>0</v>
      </c>
      <c r="AK39" s="626">
        <f t="shared" si="15"/>
        <v>0</v>
      </c>
      <c r="AL39" s="626">
        <f t="shared" si="15"/>
        <v>0</v>
      </c>
      <c r="AM39" s="626">
        <f t="shared" si="15"/>
        <v>0</v>
      </c>
      <c r="AN39" s="626">
        <f t="shared" si="15"/>
        <v>0</v>
      </c>
      <c r="AO39" s="626">
        <f t="shared" si="15"/>
        <v>0</v>
      </c>
      <c r="AP39" s="626">
        <f t="shared" si="15"/>
        <v>0</v>
      </c>
      <c r="AQ39" s="626">
        <f t="shared" si="15"/>
        <v>0</v>
      </c>
      <c r="AR39" s="622">
        <f t="shared" si="16"/>
        <v>0</v>
      </c>
      <c r="AS39" s="609"/>
    </row>
    <row r="40" spans="1:45" s="95" customFormat="1" ht="18.649999999999999" customHeight="1">
      <c r="A40" s="312" t="s">
        <v>108</v>
      </c>
      <c r="B40" s="304"/>
      <c r="C40" s="305"/>
      <c r="D40" s="305"/>
      <c r="E40" s="305"/>
      <c r="F40" s="305"/>
      <c r="G40" s="305"/>
      <c r="H40" s="305"/>
      <c r="I40" s="305"/>
      <c r="J40" s="305"/>
      <c r="K40" s="305"/>
      <c r="L40" s="305"/>
      <c r="M40" s="306"/>
      <c r="N40" s="304"/>
      <c r="O40" s="306"/>
      <c r="P40" s="623"/>
      <c r="Q40" s="624"/>
      <c r="R40" s="624"/>
      <c r="S40" s="624"/>
      <c r="T40" s="624"/>
      <c r="U40" s="624"/>
      <c r="V40" s="624"/>
      <c r="W40" s="624"/>
      <c r="X40" s="624"/>
      <c r="Y40" s="624"/>
      <c r="Z40" s="624"/>
      <c r="AA40" s="625"/>
      <c r="AB40" s="623"/>
      <c r="AC40" s="625"/>
      <c r="AD40" s="626">
        <f t="shared" si="17"/>
        <v>0</v>
      </c>
      <c r="AE40" s="626">
        <f t="shared" si="15"/>
        <v>0</v>
      </c>
      <c r="AF40" s="626">
        <f t="shared" si="15"/>
        <v>0</v>
      </c>
      <c r="AG40" s="626">
        <f t="shared" si="15"/>
        <v>0</v>
      </c>
      <c r="AH40" s="626">
        <f t="shared" si="15"/>
        <v>0</v>
      </c>
      <c r="AI40" s="626">
        <f t="shared" si="15"/>
        <v>0</v>
      </c>
      <c r="AJ40" s="626">
        <f t="shared" si="15"/>
        <v>0</v>
      </c>
      <c r="AK40" s="626">
        <f t="shared" si="15"/>
        <v>0</v>
      </c>
      <c r="AL40" s="626">
        <f t="shared" si="15"/>
        <v>0</v>
      </c>
      <c r="AM40" s="626">
        <f t="shared" si="15"/>
        <v>0</v>
      </c>
      <c r="AN40" s="626">
        <f t="shared" si="15"/>
        <v>0</v>
      </c>
      <c r="AO40" s="626">
        <f t="shared" si="15"/>
        <v>0</v>
      </c>
      <c r="AP40" s="626">
        <f t="shared" si="15"/>
        <v>0</v>
      </c>
      <c r="AQ40" s="626">
        <f t="shared" si="15"/>
        <v>0</v>
      </c>
      <c r="AR40" s="622">
        <f t="shared" si="16"/>
        <v>0</v>
      </c>
      <c r="AS40" s="609"/>
    </row>
    <row r="41" spans="1:45" s="95" customFormat="1" ht="18.649999999999999" customHeight="1">
      <c r="A41" s="312" t="s">
        <v>107</v>
      </c>
      <c r="B41" s="304"/>
      <c r="C41" s="305"/>
      <c r="D41" s="305"/>
      <c r="E41" s="305"/>
      <c r="F41" s="305"/>
      <c r="G41" s="305"/>
      <c r="H41" s="305"/>
      <c r="I41" s="305"/>
      <c r="J41" s="305"/>
      <c r="K41" s="305"/>
      <c r="L41" s="305"/>
      <c r="M41" s="306"/>
      <c r="N41" s="304"/>
      <c r="O41" s="306"/>
      <c r="P41" s="623"/>
      <c r="Q41" s="624"/>
      <c r="R41" s="624"/>
      <c r="S41" s="624"/>
      <c r="T41" s="624"/>
      <c r="U41" s="624"/>
      <c r="V41" s="624"/>
      <c r="W41" s="624"/>
      <c r="X41" s="624"/>
      <c r="Y41" s="624"/>
      <c r="Z41" s="624"/>
      <c r="AA41" s="625"/>
      <c r="AB41" s="623"/>
      <c r="AC41" s="625"/>
      <c r="AD41" s="626">
        <f t="shared" si="17"/>
        <v>0</v>
      </c>
      <c r="AE41" s="626">
        <f t="shared" si="15"/>
        <v>0</v>
      </c>
      <c r="AF41" s="626">
        <f t="shared" si="15"/>
        <v>0</v>
      </c>
      <c r="AG41" s="626">
        <f t="shared" si="15"/>
        <v>0</v>
      </c>
      <c r="AH41" s="626">
        <f t="shared" si="15"/>
        <v>0</v>
      </c>
      <c r="AI41" s="626">
        <f t="shared" si="15"/>
        <v>0</v>
      </c>
      <c r="AJ41" s="626">
        <f t="shared" si="15"/>
        <v>0</v>
      </c>
      <c r="AK41" s="626">
        <f t="shared" si="15"/>
        <v>0</v>
      </c>
      <c r="AL41" s="626">
        <f t="shared" si="15"/>
        <v>0</v>
      </c>
      <c r="AM41" s="626">
        <f t="shared" si="15"/>
        <v>0</v>
      </c>
      <c r="AN41" s="626">
        <f t="shared" si="15"/>
        <v>0</v>
      </c>
      <c r="AO41" s="626">
        <f t="shared" si="15"/>
        <v>0</v>
      </c>
      <c r="AP41" s="626">
        <f t="shared" si="15"/>
        <v>0</v>
      </c>
      <c r="AQ41" s="626">
        <f t="shared" si="15"/>
        <v>0</v>
      </c>
      <c r="AR41" s="622">
        <f t="shared" si="16"/>
        <v>0</v>
      </c>
      <c r="AS41" s="609"/>
    </row>
    <row r="42" spans="1:45" s="95" customFormat="1" ht="18.649999999999999" customHeight="1">
      <c r="A42" s="312" t="s">
        <v>110</v>
      </c>
      <c r="B42" s="304"/>
      <c r="C42" s="305"/>
      <c r="D42" s="305"/>
      <c r="E42" s="305"/>
      <c r="F42" s="305"/>
      <c r="G42" s="305"/>
      <c r="H42" s="305"/>
      <c r="I42" s="305"/>
      <c r="J42" s="305"/>
      <c r="K42" s="305"/>
      <c r="L42" s="305"/>
      <c r="M42" s="306"/>
      <c r="N42" s="304"/>
      <c r="O42" s="306"/>
      <c r="P42" s="623"/>
      <c r="Q42" s="624"/>
      <c r="R42" s="624"/>
      <c r="S42" s="624"/>
      <c r="T42" s="624"/>
      <c r="U42" s="624"/>
      <c r="V42" s="624"/>
      <c r="W42" s="624"/>
      <c r="X42" s="624"/>
      <c r="Y42" s="624"/>
      <c r="Z42" s="624"/>
      <c r="AA42" s="625"/>
      <c r="AB42" s="623"/>
      <c r="AC42" s="625"/>
      <c r="AD42" s="626">
        <f t="shared" si="17"/>
        <v>0</v>
      </c>
      <c r="AE42" s="626">
        <f t="shared" si="15"/>
        <v>0</v>
      </c>
      <c r="AF42" s="626">
        <f t="shared" si="15"/>
        <v>0</v>
      </c>
      <c r="AG42" s="626">
        <f t="shared" si="15"/>
        <v>0</v>
      </c>
      <c r="AH42" s="626">
        <f t="shared" si="15"/>
        <v>0</v>
      </c>
      <c r="AI42" s="626">
        <f t="shared" si="15"/>
        <v>0</v>
      </c>
      <c r="AJ42" s="626">
        <f t="shared" si="15"/>
        <v>0</v>
      </c>
      <c r="AK42" s="626">
        <f t="shared" si="15"/>
        <v>0</v>
      </c>
      <c r="AL42" s="626">
        <f t="shared" si="15"/>
        <v>0</v>
      </c>
      <c r="AM42" s="626">
        <f t="shared" si="15"/>
        <v>0</v>
      </c>
      <c r="AN42" s="626">
        <f t="shared" si="15"/>
        <v>0</v>
      </c>
      <c r="AO42" s="626">
        <f t="shared" si="15"/>
        <v>0</v>
      </c>
      <c r="AP42" s="626">
        <f t="shared" si="15"/>
        <v>0</v>
      </c>
      <c r="AQ42" s="626">
        <f t="shared" si="15"/>
        <v>0</v>
      </c>
      <c r="AR42" s="622">
        <f t="shared" si="16"/>
        <v>0</v>
      </c>
      <c r="AS42" s="609"/>
    </row>
    <row r="43" spans="1:45" s="95" customFormat="1" ht="18.649999999999999" customHeight="1">
      <c r="A43" s="312" t="s">
        <v>109</v>
      </c>
      <c r="B43" s="304"/>
      <c r="C43" s="305"/>
      <c r="D43" s="305"/>
      <c r="E43" s="305"/>
      <c r="F43" s="305"/>
      <c r="G43" s="305"/>
      <c r="H43" s="305"/>
      <c r="I43" s="305"/>
      <c r="J43" s="305"/>
      <c r="K43" s="305"/>
      <c r="L43" s="305"/>
      <c r="M43" s="306"/>
      <c r="N43" s="304"/>
      <c r="O43" s="306"/>
      <c r="P43" s="623"/>
      <c r="Q43" s="624"/>
      <c r="R43" s="624"/>
      <c r="S43" s="624"/>
      <c r="T43" s="624"/>
      <c r="U43" s="624"/>
      <c r="V43" s="624"/>
      <c r="W43" s="624"/>
      <c r="X43" s="624"/>
      <c r="Y43" s="624"/>
      <c r="Z43" s="624"/>
      <c r="AA43" s="625"/>
      <c r="AB43" s="623"/>
      <c r="AC43" s="625"/>
      <c r="AD43" s="626">
        <f t="shared" si="17"/>
        <v>0</v>
      </c>
      <c r="AE43" s="626">
        <f t="shared" si="15"/>
        <v>0</v>
      </c>
      <c r="AF43" s="626">
        <f t="shared" si="15"/>
        <v>0</v>
      </c>
      <c r="AG43" s="626">
        <f t="shared" si="15"/>
        <v>0</v>
      </c>
      <c r="AH43" s="626">
        <f t="shared" si="15"/>
        <v>0</v>
      </c>
      <c r="AI43" s="626">
        <f t="shared" si="15"/>
        <v>0</v>
      </c>
      <c r="AJ43" s="626">
        <f t="shared" si="15"/>
        <v>0</v>
      </c>
      <c r="AK43" s="626">
        <f t="shared" si="15"/>
        <v>0</v>
      </c>
      <c r="AL43" s="626">
        <f t="shared" si="15"/>
        <v>0</v>
      </c>
      <c r="AM43" s="626">
        <f t="shared" si="15"/>
        <v>0</v>
      </c>
      <c r="AN43" s="626">
        <f t="shared" si="15"/>
        <v>0</v>
      </c>
      <c r="AO43" s="626">
        <f t="shared" si="15"/>
        <v>0</v>
      </c>
      <c r="AP43" s="626">
        <f t="shared" si="15"/>
        <v>0</v>
      </c>
      <c r="AQ43" s="626">
        <f t="shared" si="15"/>
        <v>0</v>
      </c>
      <c r="AR43" s="622">
        <f t="shared" si="16"/>
        <v>0</v>
      </c>
      <c r="AS43" s="609"/>
    </row>
    <row r="44" spans="1:45" s="95" customFormat="1" ht="18.649999999999999" customHeight="1">
      <c r="A44" s="312" t="s">
        <v>111</v>
      </c>
      <c r="B44" s="304"/>
      <c r="C44" s="305"/>
      <c r="D44" s="305"/>
      <c r="E44" s="305"/>
      <c r="F44" s="305"/>
      <c r="G44" s="305"/>
      <c r="H44" s="305"/>
      <c r="I44" s="305"/>
      <c r="J44" s="305"/>
      <c r="K44" s="305"/>
      <c r="L44" s="305"/>
      <c r="M44" s="306"/>
      <c r="N44" s="304"/>
      <c r="O44" s="306"/>
      <c r="P44" s="623"/>
      <c r="Q44" s="624"/>
      <c r="R44" s="624"/>
      <c r="S44" s="624"/>
      <c r="T44" s="624"/>
      <c r="U44" s="624"/>
      <c r="V44" s="624"/>
      <c r="W44" s="624"/>
      <c r="X44" s="624"/>
      <c r="Y44" s="624"/>
      <c r="Z44" s="624"/>
      <c r="AA44" s="625"/>
      <c r="AB44" s="623"/>
      <c r="AC44" s="625"/>
      <c r="AD44" s="626">
        <f t="shared" si="17"/>
        <v>0</v>
      </c>
      <c r="AE44" s="626">
        <f t="shared" si="15"/>
        <v>0</v>
      </c>
      <c r="AF44" s="626">
        <f t="shared" si="15"/>
        <v>0</v>
      </c>
      <c r="AG44" s="626">
        <f t="shared" si="15"/>
        <v>0</v>
      </c>
      <c r="AH44" s="626">
        <f t="shared" si="15"/>
        <v>0</v>
      </c>
      <c r="AI44" s="626">
        <f t="shared" si="15"/>
        <v>0</v>
      </c>
      <c r="AJ44" s="626">
        <f t="shared" si="15"/>
        <v>0</v>
      </c>
      <c r="AK44" s="626">
        <f t="shared" si="15"/>
        <v>0</v>
      </c>
      <c r="AL44" s="626">
        <f t="shared" si="15"/>
        <v>0</v>
      </c>
      <c r="AM44" s="626">
        <f t="shared" si="15"/>
        <v>0</v>
      </c>
      <c r="AN44" s="626">
        <f t="shared" si="15"/>
        <v>0</v>
      </c>
      <c r="AO44" s="626">
        <f t="shared" si="15"/>
        <v>0</v>
      </c>
      <c r="AP44" s="626">
        <f t="shared" si="15"/>
        <v>0</v>
      </c>
      <c r="AQ44" s="626">
        <f t="shared" si="15"/>
        <v>0</v>
      </c>
      <c r="AR44" s="622">
        <f t="shared" si="16"/>
        <v>0</v>
      </c>
      <c r="AS44" s="609"/>
    </row>
    <row r="45" spans="1:45" s="95" customFormat="1" ht="18.649999999999999" customHeight="1">
      <c r="A45" s="314" t="s">
        <v>6</v>
      </c>
      <c r="B45" s="304"/>
      <c r="C45" s="305"/>
      <c r="D45" s="305"/>
      <c r="E45" s="305"/>
      <c r="F45" s="305"/>
      <c r="G45" s="305"/>
      <c r="H45" s="305"/>
      <c r="I45" s="305"/>
      <c r="J45" s="305"/>
      <c r="K45" s="305"/>
      <c r="L45" s="305"/>
      <c r="M45" s="306"/>
      <c r="N45" s="304"/>
      <c r="O45" s="306"/>
      <c r="P45" s="623"/>
      <c r="Q45" s="624"/>
      <c r="R45" s="624"/>
      <c r="S45" s="624"/>
      <c r="T45" s="624"/>
      <c r="U45" s="624"/>
      <c r="V45" s="624"/>
      <c r="W45" s="624"/>
      <c r="X45" s="624"/>
      <c r="Y45" s="624"/>
      <c r="Z45" s="624"/>
      <c r="AA45" s="625"/>
      <c r="AB45" s="623"/>
      <c r="AC45" s="625"/>
      <c r="AD45" s="626">
        <f t="shared" si="17"/>
        <v>0</v>
      </c>
      <c r="AE45" s="626">
        <f t="shared" si="15"/>
        <v>0</v>
      </c>
      <c r="AF45" s="626">
        <f t="shared" si="15"/>
        <v>0</v>
      </c>
      <c r="AG45" s="626">
        <f t="shared" si="15"/>
        <v>0</v>
      </c>
      <c r="AH45" s="626">
        <f t="shared" si="15"/>
        <v>0</v>
      </c>
      <c r="AI45" s="626">
        <f t="shared" si="15"/>
        <v>0</v>
      </c>
      <c r="AJ45" s="626">
        <f t="shared" si="15"/>
        <v>0</v>
      </c>
      <c r="AK45" s="626">
        <f t="shared" si="15"/>
        <v>0</v>
      </c>
      <c r="AL45" s="626">
        <f t="shared" si="15"/>
        <v>0</v>
      </c>
      <c r="AM45" s="626">
        <f t="shared" si="15"/>
        <v>0</v>
      </c>
      <c r="AN45" s="626">
        <f t="shared" si="15"/>
        <v>0</v>
      </c>
      <c r="AO45" s="626">
        <f t="shared" si="15"/>
        <v>0</v>
      </c>
      <c r="AP45" s="626">
        <f t="shared" si="15"/>
        <v>0</v>
      </c>
      <c r="AQ45" s="626">
        <f t="shared" si="15"/>
        <v>0</v>
      </c>
      <c r="AR45" s="622">
        <f t="shared" si="16"/>
        <v>0</v>
      </c>
      <c r="AS45" s="609"/>
    </row>
    <row r="46" spans="1:45" s="95" customFormat="1" ht="18.649999999999999" customHeight="1">
      <c r="A46" s="315"/>
      <c r="B46" s="304"/>
      <c r="C46" s="305"/>
      <c r="D46" s="305"/>
      <c r="E46" s="305"/>
      <c r="F46" s="305"/>
      <c r="G46" s="305"/>
      <c r="H46" s="305"/>
      <c r="I46" s="305"/>
      <c r="J46" s="305"/>
      <c r="K46" s="305"/>
      <c r="L46" s="305"/>
      <c r="M46" s="306"/>
      <c r="N46" s="304"/>
      <c r="O46" s="306"/>
      <c r="P46" s="623"/>
      <c r="Q46" s="624"/>
      <c r="R46" s="624"/>
      <c r="S46" s="624"/>
      <c r="T46" s="624"/>
      <c r="U46" s="624"/>
      <c r="V46" s="624"/>
      <c r="W46" s="624"/>
      <c r="X46" s="624"/>
      <c r="Y46" s="624"/>
      <c r="Z46" s="624"/>
      <c r="AA46" s="625"/>
      <c r="AB46" s="623"/>
      <c r="AC46" s="625"/>
      <c r="AD46" s="626">
        <f t="shared" si="17"/>
        <v>0</v>
      </c>
      <c r="AE46" s="626">
        <f t="shared" si="15"/>
        <v>0</v>
      </c>
      <c r="AF46" s="626">
        <f t="shared" si="15"/>
        <v>0</v>
      </c>
      <c r="AG46" s="626">
        <f t="shared" si="15"/>
        <v>0</v>
      </c>
      <c r="AH46" s="626">
        <f t="shared" si="15"/>
        <v>0</v>
      </c>
      <c r="AI46" s="626">
        <f t="shared" si="15"/>
        <v>0</v>
      </c>
      <c r="AJ46" s="626">
        <f t="shared" si="15"/>
        <v>0</v>
      </c>
      <c r="AK46" s="626">
        <f t="shared" si="15"/>
        <v>0</v>
      </c>
      <c r="AL46" s="626">
        <f t="shared" si="15"/>
        <v>0</v>
      </c>
      <c r="AM46" s="626">
        <f t="shared" si="15"/>
        <v>0</v>
      </c>
      <c r="AN46" s="626">
        <f t="shared" si="15"/>
        <v>0</v>
      </c>
      <c r="AO46" s="626">
        <f t="shared" si="15"/>
        <v>0</v>
      </c>
      <c r="AP46" s="626">
        <f t="shared" si="15"/>
        <v>0</v>
      </c>
      <c r="AQ46" s="626">
        <f t="shared" si="15"/>
        <v>0</v>
      </c>
      <c r="AR46" s="622">
        <f t="shared" si="16"/>
        <v>0</v>
      </c>
      <c r="AS46" s="609"/>
    </row>
    <row r="47" spans="1:45" s="95" customFormat="1" ht="18.649999999999999" customHeight="1">
      <c r="A47" s="315"/>
      <c r="B47" s="304"/>
      <c r="C47" s="305"/>
      <c r="D47" s="305"/>
      <c r="E47" s="305"/>
      <c r="F47" s="305"/>
      <c r="G47" s="305"/>
      <c r="H47" s="305"/>
      <c r="I47" s="305"/>
      <c r="J47" s="305"/>
      <c r="K47" s="305"/>
      <c r="L47" s="305"/>
      <c r="M47" s="306"/>
      <c r="N47" s="304"/>
      <c r="O47" s="306"/>
      <c r="P47" s="623"/>
      <c r="Q47" s="624"/>
      <c r="R47" s="624"/>
      <c r="S47" s="624"/>
      <c r="T47" s="624"/>
      <c r="U47" s="624"/>
      <c r="V47" s="624"/>
      <c r="W47" s="624"/>
      <c r="X47" s="624"/>
      <c r="Y47" s="624"/>
      <c r="Z47" s="624"/>
      <c r="AA47" s="625"/>
      <c r="AB47" s="623"/>
      <c r="AC47" s="625"/>
      <c r="AD47" s="626">
        <f t="shared" si="17"/>
        <v>0</v>
      </c>
      <c r="AE47" s="626">
        <f t="shared" si="15"/>
        <v>0</v>
      </c>
      <c r="AF47" s="626">
        <f t="shared" si="15"/>
        <v>0</v>
      </c>
      <c r="AG47" s="626">
        <f t="shared" si="15"/>
        <v>0</v>
      </c>
      <c r="AH47" s="626">
        <f t="shared" si="15"/>
        <v>0</v>
      </c>
      <c r="AI47" s="626">
        <f t="shared" si="15"/>
        <v>0</v>
      </c>
      <c r="AJ47" s="626">
        <f t="shared" si="15"/>
        <v>0</v>
      </c>
      <c r="AK47" s="626">
        <f t="shared" si="15"/>
        <v>0</v>
      </c>
      <c r="AL47" s="626">
        <f t="shared" si="15"/>
        <v>0</v>
      </c>
      <c r="AM47" s="626">
        <f t="shared" si="15"/>
        <v>0</v>
      </c>
      <c r="AN47" s="626">
        <f t="shared" si="15"/>
        <v>0</v>
      </c>
      <c r="AO47" s="626">
        <f t="shared" si="15"/>
        <v>0</v>
      </c>
      <c r="AP47" s="626">
        <f t="shared" si="15"/>
        <v>0</v>
      </c>
      <c r="AQ47" s="626">
        <f t="shared" si="15"/>
        <v>0</v>
      </c>
      <c r="AR47" s="622">
        <f t="shared" si="16"/>
        <v>0</v>
      </c>
      <c r="AS47" s="609"/>
    </row>
    <row r="48" spans="1:45" s="95" customFormat="1" ht="18.649999999999999" customHeight="1">
      <c r="A48" s="315"/>
      <c r="B48" s="304"/>
      <c r="C48" s="305"/>
      <c r="D48" s="305"/>
      <c r="E48" s="305"/>
      <c r="F48" s="305"/>
      <c r="G48" s="305"/>
      <c r="H48" s="305"/>
      <c r="I48" s="305"/>
      <c r="J48" s="305"/>
      <c r="K48" s="305"/>
      <c r="L48" s="305"/>
      <c r="M48" s="306"/>
      <c r="N48" s="304"/>
      <c r="O48" s="306"/>
      <c r="P48" s="623"/>
      <c r="Q48" s="624"/>
      <c r="R48" s="624"/>
      <c r="S48" s="624"/>
      <c r="T48" s="624"/>
      <c r="U48" s="624"/>
      <c r="V48" s="624"/>
      <c r="W48" s="624"/>
      <c r="X48" s="624"/>
      <c r="Y48" s="624"/>
      <c r="Z48" s="624"/>
      <c r="AA48" s="625"/>
      <c r="AB48" s="623"/>
      <c r="AC48" s="625"/>
      <c r="AD48" s="626">
        <f t="shared" si="17"/>
        <v>0</v>
      </c>
      <c r="AE48" s="626">
        <f t="shared" si="15"/>
        <v>0</v>
      </c>
      <c r="AF48" s="626">
        <f t="shared" si="15"/>
        <v>0</v>
      </c>
      <c r="AG48" s="626">
        <f t="shared" si="15"/>
        <v>0</v>
      </c>
      <c r="AH48" s="626">
        <f t="shared" si="15"/>
        <v>0</v>
      </c>
      <c r="AI48" s="626">
        <f t="shared" si="15"/>
        <v>0</v>
      </c>
      <c r="AJ48" s="626">
        <f t="shared" si="15"/>
        <v>0</v>
      </c>
      <c r="AK48" s="626">
        <f t="shared" si="15"/>
        <v>0</v>
      </c>
      <c r="AL48" s="626">
        <f t="shared" si="15"/>
        <v>0</v>
      </c>
      <c r="AM48" s="626">
        <f t="shared" si="15"/>
        <v>0</v>
      </c>
      <c r="AN48" s="626">
        <f t="shared" si="15"/>
        <v>0</v>
      </c>
      <c r="AO48" s="626">
        <f t="shared" si="15"/>
        <v>0</v>
      </c>
      <c r="AP48" s="626">
        <f t="shared" si="15"/>
        <v>0</v>
      </c>
      <c r="AQ48" s="626">
        <f t="shared" si="15"/>
        <v>0</v>
      </c>
      <c r="AR48" s="622">
        <f t="shared" si="16"/>
        <v>0</v>
      </c>
      <c r="AS48" s="609"/>
    </row>
    <row r="49" spans="1:45" s="95" customFormat="1" ht="18.649999999999999" customHeight="1">
      <c r="A49" s="315"/>
      <c r="B49" s="304"/>
      <c r="C49" s="305"/>
      <c r="D49" s="305"/>
      <c r="E49" s="305"/>
      <c r="F49" s="305"/>
      <c r="G49" s="305"/>
      <c r="H49" s="305"/>
      <c r="I49" s="305"/>
      <c r="J49" s="305"/>
      <c r="K49" s="305"/>
      <c r="L49" s="305"/>
      <c r="M49" s="306"/>
      <c r="N49" s="304"/>
      <c r="O49" s="306"/>
      <c r="P49" s="623"/>
      <c r="Q49" s="624"/>
      <c r="R49" s="624"/>
      <c r="S49" s="624"/>
      <c r="T49" s="624"/>
      <c r="U49" s="624"/>
      <c r="V49" s="624"/>
      <c r="W49" s="624"/>
      <c r="X49" s="624"/>
      <c r="Y49" s="624"/>
      <c r="Z49" s="624"/>
      <c r="AA49" s="625"/>
      <c r="AB49" s="623"/>
      <c r="AC49" s="625"/>
      <c r="AD49" s="626">
        <f t="shared" si="17"/>
        <v>0</v>
      </c>
      <c r="AE49" s="626">
        <f t="shared" si="15"/>
        <v>0</v>
      </c>
      <c r="AF49" s="626">
        <f t="shared" si="15"/>
        <v>0</v>
      </c>
      <c r="AG49" s="626">
        <f t="shared" si="15"/>
        <v>0</v>
      </c>
      <c r="AH49" s="626">
        <f t="shared" si="15"/>
        <v>0</v>
      </c>
      <c r="AI49" s="626">
        <f t="shared" si="15"/>
        <v>0</v>
      </c>
      <c r="AJ49" s="626">
        <f t="shared" si="15"/>
        <v>0</v>
      </c>
      <c r="AK49" s="626">
        <f t="shared" si="15"/>
        <v>0</v>
      </c>
      <c r="AL49" s="626">
        <f t="shared" si="15"/>
        <v>0</v>
      </c>
      <c r="AM49" s="626">
        <f t="shared" si="15"/>
        <v>0</v>
      </c>
      <c r="AN49" s="626">
        <f t="shared" si="15"/>
        <v>0</v>
      </c>
      <c r="AO49" s="626">
        <f t="shared" si="15"/>
        <v>0</v>
      </c>
      <c r="AP49" s="626">
        <f t="shared" si="15"/>
        <v>0</v>
      </c>
      <c r="AQ49" s="626">
        <f t="shared" si="15"/>
        <v>0</v>
      </c>
      <c r="AR49" s="622">
        <f t="shared" si="16"/>
        <v>0</v>
      </c>
      <c r="AS49" s="609"/>
    </row>
    <row r="50" spans="1:45" s="95" customFormat="1" ht="18.649999999999999" customHeight="1">
      <c r="A50" s="315"/>
      <c r="B50" s="304"/>
      <c r="C50" s="305"/>
      <c r="D50" s="305"/>
      <c r="E50" s="305"/>
      <c r="F50" s="305"/>
      <c r="G50" s="305"/>
      <c r="H50" s="305"/>
      <c r="I50" s="305"/>
      <c r="J50" s="305"/>
      <c r="K50" s="305"/>
      <c r="L50" s="305"/>
      <c r="M50" s="306"/>
      <c r="N50" s="304"/>
      <c r="O50" s="306"/>
      <c r="P50" s="623"/>
      <c r="Q50" s="624"/>
      <c r="R50" s="624"/>
      <c r="S50" s="624"/>
      <c r="T50" s="624"/>
      <c r="U50" s="624"/>
      <c r="V50" s="624"/>
      <c r="W50" s="624"/>
      <c r="X50" s="624"/>
      <c r="Y50" s="624"/>
      <c r="Z50" s="624"/>
      <c r="AA50" s="625"/>
      <c r="AB50" s="623"/>
      <c r="AC50" s="625"/>
      <c r="AD50" s="626">
        <f t="shared" si="17"/>
        <v>0</v>
      </c>
      <c r="AE50" s="626">
        <f t="shared" si="15"/>
        <v>0</v>
      </c>
      <c r="AF50" s="626">
        <f t="shared" si="15"/>
        <v>0</v>
      </c>
      <c r="AG50" s="626">
        <f t="shared" si="15"/>
        <v>0</v>
      </c>
      <c r="AH50" s="626">
        <f t="shared" si="15"/>
        <v>0</v>
      </c>
      <c r="AI50" s="626">
        <f t="shared" si="15"/>
        <v>0</v>
      </c>
      <c r="AJ50" s="626">
        <f t="shared" si="15"/>
        <v>0</v>
      </c>
      <c r="AK50" s="626">
        <f t="shared" si="15"/>
        <v>0</v>
      </c>
      <c r="AL50" s="626">
        <f t="shared" si="15"/>
        <v>0</v>
      </c>
      <c r="AM50" s="626">
        <f t="shared" si="15"/>
        <v>0</v>
      </c>
      <c r="AN50" s="626">
        <f t="shared" si="15"/>
        <v>0</v>
      </c>
      <c r="AO50" s="626">
        <f t="shared" si="15"/>
        <v>0</v>
      </c>
      <c r="AP50" s="626">
        <f t="shared" si="15"/>
        <v>0</v>
      </c>
      <c r="AQ50" s="626">
        <f t="shared" si="15"/>
        <v>0</v>
      </c>
      <c r="AR50" s="622">
        <f t="shared" si="16"/>
        <v>0</v>
      </c>
      <c r="AS50" s="609"/>
    </row>
    <row r="51" spans="1:45" s="95" customFormat="1" ht="18.649999999999999" customHeight="1">
      <c r="A51" s="316"/>
      <c r="B51" s="298"/>
      <c r="C51" s="299"/>
      <c r="D51" s="299"/>
      <c r="E51" s="299"/>
      <c r="F51" s="299"/>
      <c r="G51" s="299"/>
      <c r="H51" s="299"/>
      <c r="I51" s="299"/>
      <c r="J51" s="299"/>
      <c r="K51" s="299"/>
      <c r="L51" s="299"/>
      <c r="M51" s="300"/>
      <c r="N51" s="298"/>
      <c r="O51" s="300"/>
      <c r="P51" s="619"/>
      <c r="Q51" s="620"/>
      <c r="R51" s="620"/>
      <c r="S51" s="620"/>
      <c r="T51" s="620"/>
      <c r="U51" s="620"/>
      <c r="V51" s="620"/>
      <c r="W51" s="620"/>
      <c r="X51" s="620"/>
      <c r="Y51" s="620"/>
      <c r="Z51" s="620"/>
      <c r="AA51" s="621"/>
      <c r="AB51" s="619"/>
      <c r="AC51" s="621"/>
      <c r="AD51" s="619"/>
      <c r="AE51" s="620"/>
      <c r="AF51" s="620"/>
      <c r="AG51" s="620"/>
      <c r="AH51" s="620"/>
      <c r="AI51" s="620"/>
      <c r="AJ51" s="620"/>
      <c r="AK51" s="620"/>
      <c r="AL51" s="620"/>
      <c r="AM51" s="620"/>
      <c r="AN51" s="620"/>
      <c r="AO51" s="621"/>
      <c r="AP51" s="619"/>
      <c r="AQ51" s="621"/>
      <c r="AR51" s="618"/>
      <c r="AS51" s="609"/>
    </row>
    <row r="52" spans="1:45" s="95" customFormat="1" ht="18.649999999999999" customHeight="1">
      <c r="A52" s="310" t="s">
        <v>78</v>
      </c>
      <c r="B52" s="304"/>
      <c r="C52" s="305"/>
      <c r="D52" s="305"/>
      <c r="E52" s="305"/>
      <c r="F52" s="305"/>
      <c r="G52" s="305"/>
      <c r="H52" s="305"/>
      <c r="I52" s="305"/>
      <c r="J52" s="305"/>
      <c r="K52" s="305"/>
      <c r="L52" s="305"/>
      <c r="M52" s="306"/>
      <c r="N52" s="304"/>
      <c r="O52" s="306"/>
      <c r="P52" s="623"/>
      <c r="Q52" s="624"/>
      <c r="R52" s="624"/>
      <c r="S52" s="624"/>
      <c r="T52" s="624"/>
      <c r="U52" s="624"/>
      <c r="V52" s="624"/>
      <c r="W52" s="624"/>
      <c r="X52" s="624"/>
      <c r="Y52" s="624"/>
      <c r="Z52" s="624"/>
      <c r="AA52" s="625"/>
      <c r="AB52" s="623"/>
      <c r="AC52" s="625"/>
      <c r="AD52" s="626">
        <f>B52+P52</f>
        <v>0</v>
      </c>
      <c r="AE52" s="626">
        <f t="shared" ref="AE52:AQ52" si="18">C52+Q52</f>
        <v>0</v>
      </c>
      <c r="AF52" s="626">
        <f t="shared" si="18"/>
        <v>0</v>
      </c>
      <c r="AG52" s="626">
        <f t="shared" si="18"/>
        <v>0</v>
      </c>
      <c r="AH52" s="626">
        <f t="shared" si="18"/>
        <v>0</v>
      </c>
      <c r="AI52" s="626">
        <f t="shared" si="18"/>
        <v>0</v>
      </c>
      <c r="AJ52" s="626">
        <f t="shared" si="18"/>
        <v>0</v>
      </c>
      <c r="AK52" s="626">
        <f t="shared" si="18"/>
        <v>0</v>
      </c>
      <c r="AL52" s="626">
        <f t="shared" si="18"/>
        <v>0</v>
      </c>
      <c r="AM52" s="626">
        <f t="shared" si="18"/>
        <v>0</v>
      </c>
      <c r="AN52" s="626">
        <f t="shared" si="18"/>
        <v>0</v>
      </c>
      <c r="AO52" s="626">
        <f t="shared" si="18"/>
        <v>0</v>
      </c>
      <c r="AP52" s="626">
        <f t="shared" si="18"/>
        <v>0</v>
      </c>
      <c r="AQ52" s="626">
        <f t="shared" si="18"/>
        <v>0</v>
      </c>
      <c r="AR52" s="622">
        <f>SUM(AD52:AQ52)</f>
        <v>0</v>
      </c>
      <c r="AS52" s="609"/>
    </row>
    <row r="53" spans="1:45" s="95" customFormat="1" ht="18.649999999999999" customHeight="1">
      <c r="A53" s="310"/>
      <c r="B53" s="298"/>
      <c r="C53" s="299"/>
      <c r="D53" s="299"/>
      <c r="E53" s="299"/>
      <c r="F53" s="299"/>
      <c r="G53" s="299"/>
      <c r="H53" s="299"/>
      <c r="I53" s="299"/>
      <c r="J53" s="299"/>
      <c r="K53" s="299"/>
      <c r="L53" s="299"/>
      <c r="M53" s="300"/>
      <c r="N53" s="298"/>
      <c r="O53" s="300"/>
      <c r="P53" s="619"/>
      <c r="Q53" s="620"/>
      <c r="R53" s="620"/>
      <c r="S53" s="620"/>
      <c r="T53" s="620"/>
      <c r="U53" s="620"/>
      <c r="V53" s="620"/>
      <c r="W53" s="620"/>
      <c r="X53" s="620"/>
      <c r="Y53" s="620"/>
      <c r="Z53" s="620"/>
      <c r="AA53" s="621"/>
      <c r="AB53" s="619"/>
      <c r="AC53" s="621"/>
      <c r="AD53" s="619"/>
      <c r="AE53" s="620"/>
      <c r="AF53" s="620"/>
      <c r="AG53" s="620"/>
      <c r="AH53" s="620"/>
      <c r="AI53" s="620"/>
      <c r="AJ53" s="620"/>
      <c r="AK53" s="620"/>
      <c r="AL53" s="620"/>
      <c r="AM53" s="620"/>
      <c r="AN53" s="620"/>
      <c r="AO53" s="621"/>
      <c r="AP53" s="619"/>
      <c r="AQ53" s="621"/>
      <c r="AR53" s="618"/>
      <c r="AS53" s="609"/>
    </row>
    <row r="54" spans="1:45" s="95" customFormat="1" ht="45" customHeight="1" thickBot="1">
      <c r="A54" s="122" t="s">
        <v>100</v>
      </c>
      <c r="B54" s="131">
        <f t="shared" ref="B54:J54" si="19">+B11+B15+B36+B52</f>
        <v>0</v>
      </c>
      <c r="C54" s="133">
        <f t="shared" si="19"/>
        <v>0</v>
      </c>
      <c r="D54" s="133">
        <f t="shared" si="19"/>
        <v>0</v>
      </c>
      <c r="E54" s="133">
        <f t="shared" si="19"/>
        <v>0</v>
      </c>
      <c r="F54" s="133">
        <f t="shared" si="19"/>
        <v>0</v>
      </c>
      <c r="G54" s="133">
        <f t="shared" si="19"/>
        <v>0</v>
      </c>
      <c r="H54" s="133">
        <f t="shared" si="19"/>
        <v>0</v>
      </c>
      <c r="I54" s="133">
        <f t="shared" si="19"/>
        <v>0</v>
      </c>
      <c r="J54" s="133">
        <f t="shared" si="19"/>
        <v>0</v>
      </c>
      <c r="K54" s="133">
        <f>+K11+K15+K36+K52</f>
        <v>0</v>
      </c>
      <c r="L54" s="133">
        <f>+L11+L15+L36+L52</f>
        <v>0</v>
      </c>
      <c r="M54" s="307">
        <f>+M11+M15+M36+M52</f>
        <v>0</v>
      </c>
      <c r="N54" s="131">
        <f>+N11+N15+N36+N52</f>
        <v>0</v>
      </c>
      <c r="O54" s="307">
        <f>+O11+O15+O36+O52</f>
        <v>0</v>
      </c>
      <c r="P54" s="131">
        <f t="shared" ref="P54:AL54" si="20">+P11+P15+P36+P52</f>
        <v>0</v>
      </c>
      <c r="Q54" s="133">
        <f t="shared" si="20"/>
        <v>0</v>
      </c>
      <c r="R54" s="133">
        <f t="shared" si="20"/>
        <v>0</v>
      </c>
      <c r="S54" s="133">
        <f t="shared" si="20"/>
        <v>0</v>
      </c>
      <c r="T54" s="133">
        <f t="shared" si="20"/>
        <v>0</v>
      </c>
      <c r="U54" s="133">
        <f t="shared" si="20"/>
        <v>0</v>
      </c>
      <c r="V54" s="133">
        <f t="shared" si="20"/>
        <v>0</v>
      </c>
      <c r="W54" s="133">
        <f t="shared" si="20"/>
        <v>0</v>
      </c>
      <c r="X54" s="133">
        <f t="shared" si="20"/>
        <v>0</v>
      </c>
      <c r="Y54" s="133">
        <f t="shared" si="20"/>
        <v>0</v>
      </c>
      <c r="Z54" s="133">
        <f t="shared" si="20"/>
        <v>0</v>
      </c>
      <c r="AA54" s="307">
        <f t="shared" si="20"/>
        <v>0</v>
      </c>
      <c r="AB54" s="131">
        <f t="shared" si="20"/>
        <v>0</v>
      </c>
      <c r="AC54" s="307">
        <f t="shared" si="20"/>
        <v>0</v>
      </c>
      <c r="AD54" s="131">
        <f t="shared" si="20"/>
        <v>0</v>
      </c>
      <c r="AE54" s="133">
        <f t="shared" si="20"/>
        <v>0</v>
      </c>
      <c r="AF54" s="133">
        <f t="shared" si="20"/>
        <v>0</v>
      </c>
      <c r="AG54" s="133">
        <f t="shared" si="20"/>
        <v>0</v>
      </c>
      <c r="AH54" s="133">
        <f t="shared" si="20"/>
        <v>0</v>
      </c>
      <c r="AI54" s="133">
        <f t="shared" si="20"/>
        <v>0</v>
      </c>
      <c r="AJ54" s="133">
        <f t="shared" si="20"/>
        <v>0</v>
      </c>
      <c r="AK54" s="133">
        <f t="shared" si="20"/>
        <v>0</v>
      </c>
      <c r="AL54" s="133">
        <f t="shared" si="20"/>
        <v>0</v>
      </c>
      <c r="AM54" s="133">
        <f>+AM11+AM15+AM36+AM52</f>
        <v>0</v>
      </c>
      <c r="AN54" s="133">
        <f>+AN11+AN15+AN36+AN52</f>
        <v>0</v>
      </c>
      <c r="AO54" s="307">
        <f>+AO11+AO15+AO36+AO52</f>
        <v>0</v>
      </c>
      <c r="AP54" s="131">
        <f>+AP11+AP15+AP36+AP52</f>
        <v>0</v>
      </c>
      <c r="AQ54" s="307">
        <f>+AQ11+AQ15+AQ36+AQ52</f>
        <v>0</v>
      </c>
      <c r="AR54" s="629">
        <f>SUM(AD54:AQ54)</f>
        <v>0</v>
      </c>
      <c r="AS54" s="609"/>
    </row>
    <row r="55" spans="1:45" s="95" customFormat="1" ht="14">
      <c r="A55" s="16"/>
      <c r="B55" s="16"/>
      <c r="C55" s="16"/>
      <c r="D55" s="16"/>
      <c r="E55" s="16"/>
      <c r="F55" s="16"/>
      <c r="G55" s="16"/>
      <c r="H55" s="16"/>
      <c r="I55" s="16"/>
      <c r="J55" s="16"/>
      <c r="K55" s="16"/>
      <c r="L55" s="184"/>
      <c r="M55" s="184"/>
      <c r="N55" s="184"/>
      <c r="O55" s="184"/>
      <c r="P55" s="630"/>
      <c r="Q55" s="630"/>
      <c r="R55" s="630"/>
      <c r="S55" s="630"/>
      <c r="T55" s="630"/>
      <c r="U55" s="630"/>
      <c r="V55" s="630"/>
      <c r="W55" s="630"/>
      <c r="X55" s="630"/>
      <c r="Y55" s="630"/>
      <c r="Z55" s="609"/>
      <c r="AA55" s="609"/>
      <c r="AB55" s="609"/>
      <c r="AC55" s="609"/>
      <c r="AD55" s="630"/>
      <c r="AE55" s="630"/>
      <c r="AF55" s="630"/>
      <c r="AG55" s="630"/>
      <c r="AH55" s="630"/>
      <c r="AI55" s="630"/>
      <c r="AJ55" s="630"/>
      <c r="AK55" s="630"/>
      <c r="AL55" s="630"/>
      <c r="AM55" s="630"/>
      <c r="AN55" s="609"/>
      <c r="AO55" s="609"/>
      <c r="AP55" s="609"/>
      <c r="AQ55" s="609"/>
      <c r="AR55" s="609"/>
      <c r="AS55" s="609"/>
    </row>
    <row r="56" spans="1:45" hidden="1"/>
    <row r="57" spans="1:45" hidden="1"/>
    <row r="58" spans="1:45" hidden="1"/>
    <row r="59" spans="1:45" hidden="1"/>
    <row r="60" spans="1:45" hidden="1"/>
    <row r="61" spans="1:45" hidden="1"/>
  </sheetData>
  <sheetProtection algorithmName="SHA-512" hashValue="N9L4uHklsZMx051gm0xleYmOCO4SOyXOvf8nuk9AHWyhYbbS4akSTPPdN3/K3i9PF+iVjye2PnoXStPPI8wDyA==" saltValue="QhrAp53V3wLl3eDFWKD34g==" spinCount="100000" sheet="1" objects="1" scenarios="1"/>
  <sortState ref="A17:A24">
    <sortCondition ref="A17:A24"/>
  </sortState>
  <mergeCells count="34">
    <mergeCell ref="B7:O7"/>
    <mergeCell ref="AJ9:AL9"/>
    <mergeCell ref="AM9:AM10"/>
    <mergeCell ref="AN9:AN10"/>
    <mergeCell ref="AO9:AO10"/>
    <mergeCell ref="AA9:AA10"/>
    <mergeCell ref="AB9:AB10"/>
    <mergeCell ref="AC9:AC10"/>
    <mergeCell ref="AD9:AF9"/>
    <mergeCell ref="AG9:AI9"/>
    <mergeCell ref="P7:AC7"/>
    <mergeCell ref="AD7:AQ7"/>
    <mergeCell ref="P8:AA8"/>
    <mergeCell ref="AB8:AC8"/>
    <mergeCell ref="AD8:AO8"/>
    <mergeCell ref="AP8:AQ8"/>
    <mergeCell ref="AR8:AR10"/>
    <mergeCell ref="N9:N10"/>
    <mergeCell ref="O9:O10"/>
    <mergeCell ref="P9:R9"/>
    <mergeCell ref="S9:U9"/>
    <mergeCell ref="V9:X9"/>
    <mergeCell ref="Y9:Y10"/>
    <mergeCell ref="Z9:Z10"/>
    <mergeCell ref="AQ9:AQ10"/>
    <mergeCell ref="AP9:AP10"/>
    <mergeCell ref="B8:M8"/>
    <mergeCell ref="N8:O8"/>
    <mergeCell ref="B9:D9"/>
    <mergeCell ref="E9:G9"/>
    <mergeCell ref="H9:J9"/>
    <mergeCell ref="K9:K10"/>
    <mergeCell ref="L9:L10"/>
    <mergeCell ref="M9:M10"/>
  </mergeCells>
  <hyperlinks>
    <hyperlink ref="E1" location="ToC!A1" display="ToC!A1"/>
    <hyperlink ref="S1" location="ToC!A1" display="ToC!A1"/>
    <hyperlink ref="AG1" location="ToC!A1" display="ToC!A1"/>
  </hyperlinks>
  <printOptions horizontalCentered="1"/>
  <pageMargins left="0.23622047244094491" right="0.23622047244094491" top="0.74803149606299213" bottom="0.74803149606299213" header="0.31496062992125984" footer="0.31496062992125984"/>
  <pageSetup paperSize="5" scale="45" orientation="landscape" r:id="rId1"/>
  <headerFooter alignWithMargins="0">
    <oddHeader xml:space="preserve">&amp;C&amp;"Arial Narrow,Bold"&amp;10&amp;A&amp;R&amp;14    </oddHeader>
    <oddFooter>&amp;CPage &amp;P of &amp;N</oddFooter>
  </headerFooter>
  <colBreaks count="2" manualBreakCount="2">
    <brk id="15" max="1048575" man="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23</vt:i4>
      </vt:variant>
    </vt:vector>
  </HeadingPairs>
  <TitlesOfParts>
    <vt:vector size="42" baseType="lpstr">
      <vt:lpstr>Cover</vt:lpstr>
      <vt:lpstr>ToC</vt:lpstr>
      <vt:lpstr>2.1 Summ of Pol Liabilities</vt:lpstr>
      <vt:lpstr>2.2 Summ Other Act Liabilities</vt:lpstr>
      <vt:lpstr>2.3.a Summ PfADs-Type</vt:lpstr>
      <vt:lpstr>2.3.b Summ PfADs-Yr</vt:lpstr>
      <vt:lpstr>2.4.a Summ Chges Pol Liab-Yr</vt:lpstr>
      <vt:lpstr>2.4.b Summ Chges Other Liab-Yr</vt:lpstr>
      <vt:lpstr>2.5 Summ Mvmt Ins Funds </vt:lpstr>
      <vt:lpstr>2.6 Reconciliation</vt:lpstr>
      <vt:lpstr>3.1 Asset Segment</vt:lpstr>
      <vt:lpstr>3.2 Details Prod lines</vt:lpstr>
      <vt:lpstr>6. Participating Policies</vt:lpstr>
      <vt:lpstr>7. Product Mapping</vt:lpstr>
      <vt:lpstr>NOTES 1</vt:lpstr>
      <vt:lpstr>NOTES 2</vt:lpstr>
      <vt:lpstr>NOTES 3</vt:lpstr>
      <vt:lpstr>NOTES 4</vt:lpstr>
      <vt:lpstr>NOTES 5</vt:lpstr>
      <vt:lpstr>'2.1 Summ of Pol Liabilities'!Print_Area</vt:lpstr>
      <vt:lpstr>'2.2 Summ Other Act Liabilities'!Print_Area</vt:lpstr>
      <vt:lpstr>'2.3.a Summ PfADs-Type'!Print_Area</vt:lpstr>
      <vt:lpstr>'2.3.b Summ PfADs-Yr'!Print_Area</vt:lpstr>
      <vt:lpstr>'2.4.a Summ Chges Pol Liab-Yr'!Print_Area</vt:lpstr>
      <vt:lpstr>'2.4.b Summ Chges Other Liab-Yr'!Print_Area</vt:lpstr>
      <vt:lpstr>'2.5 Summ Mvmt Ins Funds '!Print_Area</vt:lpstr>
      <vt:lpstr>'2.6 Reconciliation'!Print_Area</vt:lpstr>
      <vt:lpstr>'3.1 Asset Segment'!Print_Area</vt:lpstr>
      <vt:lpstr>'3.2 Details Prod lines'!Print_Area</vt:lpstr>
      <vt:lpstr>'6. Participating Policies'!Print_Area</vt:lpstr>
      <vt:lpstr>'7. Product Mapping'!Print_Area</vt:lpstr>
      <vt:lpstr>Cover!Print_Area</vt:lpstr>
      <vt:lpstr>'2.1 Summ of Pol Liabilities'!Print_Titles</vt:lpstr>
      <vt:lpstr>'2.3.a Summ PfADs-Type'!Print_Titles</vt:lpstr>
      <vt:lpstr>'2.3.b Summ PfADs-Yr'!Print_Titles</vt:lpstr>
      <vt:lpstr>'2.4.a Summ Chges Pol Liab-Yr'!Print_Titles</vt:lpstr>
      <vt:lpstr>'2.4.b Summ Chges Other Liab-Yr'!Print_Titles</vt:lpstr>
      <vt:lpstr>'2.5 Summ Mvmt Ins Funds '!Print_Titles</vt:lpstr>
      <vt:lpstr>'3.2 Details Prod lines'!Print_Titles</vt:lpstr>
      <vt:lpstr>'7. Product Mapping'!Print_Titles</vt:lpstr>
      <vt:lpstr>Cover!Rpt_date</vt:lpstr>
      <vt:lpstr>Rpt_date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Schedules to the LT AAR</dc:title>
  <dc:creator>CBTT</dc:creator>
  <cp:lastModifiedBy>Ruth Popplewell</cp:lastModifiedBy>
  <cp:lastPrinted>2021-10-25T04:20:49Z</cp:lastPrinted>
  <dcterms:created xsi:type="dcterms:W3CDTF">2019-04-15T19:35:18Z</dcterms:created>
  <dcterms:modified xsi:type="dcterms:W3CDTF">2021-10-28T14:21:52Z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